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国道G238线和平梅径至彭镇段" sheetId="2" r:id="rId1"/>
  </sheets>
  <definedNames>
    <definedName name="_xlnm.Print_Titles" localSheetId="0">国道G238线和平梅径至彭镇段!$3:$4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<sst xmlns="http://schemas.openxmlformats.org/spreadsheetml/2006/main" count="38" uniqueCount="33">
  <si>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</si>
  <si>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国道G238线和平梅径至彭镇段路面预防养护及功能性修复养护工程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</si>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</sst>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  <numFmt numFmtId="179" formatCode="0.0000_ "/>
  </numFmts>
  <fonts count="34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76" fontId="6" fillId="0" borderId="0" xfId="0" applyNumberFormat="1" applyFont="1" applyAlignment="1">
      <alignment horizontal="center" vertical="top"/>
    </xf>
    <xf numFmtId="177" fontId="6" fillId="0" borderId="0" xfId="0" applyNumberFormat="1" applyFont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9" fontId="10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78" fontId="8" fillId="0" borderId="7" xfId="0" applyNumberFormat="1" applyFont="1" applyBorder="1" applyAlignment="1">
      <alignment horizontal="center" vertical="center" wrapText="1"/>
    </xf>
    <xf numFmtId="178" fontId="8" fillId="0" borderId="8" xfId="0" applyNumberFormat="1" applyFont="1" applyBorder="1" applyAlignment="1">
      <alignment horizontal="center" vertical="center" wrapText="1"/>
    </xf>
    <xf numFmtId="176" fontId="9" fillId="0" borderId="4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8" fontId="11" fillId="0" borderId="4" xfId="0" applyNumberFormat="1" applyFont="1" applyBorder="1" applyAlignment="1">
      <alignment horizontal="center" vertical="center"/>
    </xf>
    <xf numFmtId="178" fontId="11" fillId="0" borderId="8" xfId="0" applyNumberFormat="1" applyFont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8" fontId="9" fillId="0" borderId="10" xfId="0" applyNumberFormat="1" applyFont="1" applyBorder="1" applyAlignment="1">
      <alignment horizontal="center" vertical="center"/>
    </xf>
    <xf numFmtId="178" fontId="9" fillId="0" borderId="1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8">
    <open main="87" threadCnt="1"/>
    <sheetInfos>
      <sheetInfo cellCmpFml="8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F5" sqref="F5"/>
    </sheetView>
  </sheetViews>
  <sheetFormatPr defaultColWidth="9" defaultRowHeight="14.25"/>
  <cols>
    <col min="1" max="1" width="9.5" style="4" customWidth="1"/>
    <col min="2" max="2" width="34.2" style="5" customWidth="1"/>
    <col min="3" max="3" width="14.2" style="6" hidden="1" customWidth="1"/>
    <col min="4" max="4" width="15.1" style="7" customWidth="1"/>
    <col min="5" max="5" width="15.1" style="8" hidden="1" customWidth="1"/>
    <col min="6" max="6" width="16.9" style="4" customWidth="1"/>
    <col min="7" max="7" width="18.2" style="4" customWidth="1"/>
    <col min="9" max="10" width="10.2" customWidth="1"/>
  </cols>
  <sheetData>
    <row r="1" ht="24.9" customHeight="1" spans="1:7">
      <c r="A1" s="9" t="s">
        <v>0</v>
      </c>
      <c r="B1" s="10"/>
      <c r="C1" s="11"/>
      <c r="D1" s="12"/>
      <c r="E1" s="35"/>
      <c r="F1" s="36"/>
      <c r="G1" s="36"/>
    </row>
    <row r="2" ht="50.25" customHeight="1" spans="1:7">
      <c r="A2" s="13" t="s">
        <v>1</v>
      </c>
      <c r="B2" s="13"/>
      <c r="C2" s="13"/>
      <c r="D2" s="13"/>
      <c r="E2" s="13"/>
      <c r="F2" s="13"/>
      <c r="G2" s="13"/>
    </row>
    <row r="3" s="1" customFormat="1" ht="24.9" customHeight="1" spans="1:7">
      <c r="A3" s="14" t="s">
        <v>2</v>
      </c>
      <c r="B3" s="15" t="s">
        <v>3</v>
      </c>
      <c r="C3" s="16"/>
      <c r="D3" s="17" t="s">
        <v>4</v>
      </c>
      <c r="E3" s="16"/>
      <c r="F3" s="15" t="s">
        <v>5</v>
      </c>
      <c r="G3" s="37" t="s">
        <v>6</v>
      </c>
    </row>
    <row r="4" s="1" customFormat="1" ht="24.9" customHeight="1" spans="1:7">
      <c r="A4" s="18"/>
      <c r="B4" s="19"/>
      <c r="C4" s="20"/>
      <c r="D4" s="21" t="s">
        <v>7</v>
      </c>
      <c r="E4" s="20"/>
      <c r="F4" s="19" t="s">
        <v>7</v>
      </c>
      <c r="G4" s="38"/>
    </row>
    <row r="5" s="2" customFormat="1" ht="24.9" customHeight="1" spans="1:7">
      <c r="A5" s="22"/>
      <c r="B5" s="23" t="s">
        <v>8</v>
      </c>
      <c r="C5" s="24">
        <v>20346661</v>
      </c>
      <c r="D5" s="25">
        <v>2034.67</v>
      </c>
      <c r="E5" s="39">
        <f>SUM(E6:E12)</f>
        <v>16399836</v>
      </c>
      <c r="F5" s="40">
        <v>1639.99</v>
      </c>
      <c r="G5" s="41">
        <f>F5-D5</f>
        <v>-394.68</v>
      </c>
    </row>
    <row r="6" s="3" customFormat="1" ht="20.1" customHeight="1" spans="1:13">
      <c r="A6" s="26" t="s">
        <v>9</v>
      </c>
      <c r="B6" s="27" t="s">
        <v>10</v>
      </c>
      <c r="C6" s="28">
        <v>251014</v>
      </c>
      <c r="D6" s="29">
        <f t="shared" ref="D6:D21" si="0">C6/10000</f>
        <v>25.1014</v>
      </c>
      <c r="E6" s="42">
        <v>193486</v>
      </c>
      <c r="F6" s="43">
        <f t="shared" ref="F6:F21" si="1">E6/10000</f>
        <v>19.3486</v>
      </c>
      <c r="G6" s="44">
        <f>F6-D6</f>
        <v>-5.7528</v>
      </c>
      <c r="L6" s="2"/>
      <c r="M6" s="2"/>
    </row>
    <row r="7" s="3" customFormat="1" ht="20.1" customHeight="1" spans="1:13">
      <c r="A7" s="26" t="s">
        <v>11</v>
      </c>
      <c r="B7" s="27" t="s">
        <v>12</v>
      </c>
      <c r="C7" s="28">
        <v>763137</v>
      </c>
      <c r="D7" s="29">
        <f t="shared" si="0"/>
        <v>76.3137</v>
      </c>
      <c r="E7" s="42">
        <v>545859</v>
      </c>
      <c r="F7" s="43">
        <f t="shared" si="1"/>
        <v>54.5859</v>
      </c>
      <c r="G7" s="44">
        <f t="shared" ref="G7:G21" si="2">F7-D7</f>
        <v>-21.7278</v>
      </c>
      <c r="L7" s="2"/>
      <c r="M7" s="2"/>
    </row>
    <row r="8" s="3" customFormat="1" ht="20.1" customHeight="1" spans="1:13">
      <c r="A8" s="26" t="s">
        <v>13</v>
      </c>
      <c r="B8" s="27" t="s">
        <v>14</v>
      </c>
      <c r="C8" s="28">
        <v>16458109</v>
      </c>
      <c r="D8" s="29">
        <f t="shared" si="0"/>
        <v>1645.8109</v>
      </c>
      <c r="E8" s="42">
        <v>13146895</v>
      </c>
      <c r="F8" s="43">
        <f t="shared" si="1"/>
        <v>1314.6895</v>
      </c>
      <c r="G8" s="44">
        <f t="shared" si="2"/>
        <v>-331.1214</v>
      </c>
      <c r="L8" s="2"/>
      <c r="M8" s="2"/>
    </row>
    <row r="9" s="3" customFormat="1" ht="20.1" customHeight="1" spans="1:13">
      <c r="A9" s="26" t="s">
        <v>15</v>
      </c>
      <c r="B9" s="27" t="s">
        <v>16</v>
      </c>
      <c r="C9" s="28">
        <v>166268</v>
      </c>
      <c r="D9" s="29">
        <f t="shared" si="0"/>
        <v>16.6268</v>
      </c>
      <c r="E9" s="42">
        <v>159093</v>
      </c>
      <c r="F9" s="43">
        <f t="shared" si="1"/>
        <v>15.9093</v>
      </c>
      <c r="G9" s="44">
        <f t="shared" si="2"/>
        <v>-0.717499999999999</v>
      </c>
      <c r="L9" s="2"/>
      <c r="M9" s="2"/>
    </row>
    <row r="10" s="3" customFormat="1" ht="20.1" customHeight="1" spans="1:13">
      <c r="A10" s="26" t="s">
        <v>17</v>
      </c>
      <c r="B10" s="27" t="s">
        <v>18</v>
      </c>
      <c r="C10" s="28">
        <v>916881</v>
      </c>
      <c r="D10" s="29">
        <f t="shared" si="0"/>
        <v>91.6881</v>
      </c>
      <c r="E10" s="42">
        <v>832760</v>
      </c>
      <c r="F10" s="43">
        <f t="shared" si="1"/>
        <v>83.276</v>
      </c>
      <c r="G10" s="44">
        <f t="shared" si="2"/>
        <v>-8.41210000000001</v>
      </c>
      <c r="L10" s="2"/>
      <c r="M10" s="2"/>
    </row>
    <row r="11" s="3" customFormat="1" ht="20.1" customHeight="1" spans="1:13">
      <c r="A11" s="26" t="s">
        <v>19</v>
      </c>
      <c r="B11" s="27" t="s">
        <v>20</v>
      </c>
      <c r="C11" s="28">
        <v>856430</v>
      </c>
      <c r="D11" s="29">
        <f t="shared" si="0"/>
        <v>85.643</v>
      </c>
      <c r="E11" s="42">
        <v>969439</v>
      </c>
      <c r="F11" s="43">
        <f t="shared" si="1"/>
        <v>96.9439</v>
      </c>
      <c r="G11" s="44">
        <f t="shared" si="2"/>
        <v>11.3009</v>
      </c>
      <c r="L11" s="2"/>
      <c r="M11" s="2"/>
    </row>
    <row r="12" s="3" customFormat="1" ht="20.1" customHeight="1" spans="1:13">
      <c r="A12" s="26" t="s">
        <v>21</v>
      </c>
      <c r="B12" s="27" t="s">
        <v>22</v>
      </c>
      <c r="C12" s="28">
        <v>934822</v>
      </c>
      <c r="D12" s="29">
        <f t="shared" si="0"/>
        <v>93.4822</v>
      </c>
      <c r="E12" s="42">
        <v>552304</v>
      </c>
      <c r="F12" s="43">
        <f t="shared" si="1"/>
        <v>55.2304</v>
      </c>
      <c r="G12" s="44">
        <f t="shared" si="2"/>
        <v>-38.2518</v>
      </c>
      <c r="L12" s="2"/>
      <c r="M12" s="2"/>
    </row>
    <row r="13" s="2" customFormat="1" ht="24.9" customHeight="1" spans="1:7">
      <c r="A13" s="22"/>
      <c r="B13" s="23" t="s">
        <v>23</v>
      </c>
      <c r="C13" s="24">
        <v>6000</v>
      </c>
      <c r="D13" s="25">
        <f t="shared" si="0"/>
        <v>0.6</v>
      </c>
      <c r="E13" s="24">
        <v>6000</v>
      </c>
      <c r="F13" s="40">
        <f t="shared" si="1"/>
        <v>0.6</v>
      </c>
      <c r="G13" s="41">
        <f t="shared" si="2"/>
        <v>0</v>
      </c>
    </row>
    <row r="14" s="2" customFormat="1" ht="24.9" customHeight="1" spans="1:7">
      <c r="A14" s="22" t="s">
        <v>9</v>
      </c>
      <c r="B14" s="27" t="s">
        <v>24</v>
      </c>
      <c r="C14" s="28">
        <v>6000</v>
      </c>
      <c r="D14" s="29">
        <f t="shared" si="0"/>
        <v>0.6</v>
      </c>
      <c r="E14" s="42">
        <v>6000</v>
      </c>
      <c r="F14" s="43">
        <f t="shared" si="1"/>
        <v>0.6</v>
      </c>
      <c r="G14" s="44">
        <f t="shared" si="2"/>
        <v>0</v>
      </c>
    </row>
    <row r="15" s="2" customFormat="1" ht="24.9" customHeight="1" spans="1:7">
      <c r="A15" s="22"/>
      <c r="B15" s="23" t="s">
        <v>25</v>
      </c>
      <c r="C15" s="24">
        <v>2465573</v>
      </c>
      <c r="D15" s="25">
        <f t="shared" si="0"/>
        <v>246.5573</v>
      </c>
      <c r="E15" s="24">
        <f>SUM(E16:E19)</f>
        <v>1877195</v>
      </c>
      <c r="F15" s="40">
        <f t="shared" si="1"/>
        <v>187.7195</v>
      </c>
      <c r="G15" s="41">
        <f t="shared" si="2"/>
        <v>-58.8378</v>
      </c>
    </row>
    <row r="16" s="3" customFormat="1" ht="20.1" customHeight="1" spans="1:13">
      <c r="A16" s="30" t="s">
        <v>9</v>
      </c>
      <c r="B16" s="27" t="s">
        <v>26</v>
      </c>
      <c r="C16" s="28">
        <v>1233701</v>
      </c>
      <c r="D16" s="29">
        <f t="shared" si="0"/>
        <v>123.3701</v>
      </c>
      <c r="E16" s="42">
        <v>879583</v>
      </c>
      <c r="F16" s="43">
        <f t="shared" si="1"/>
        <v>87.9583</v>
      </c>
      <c r="G16" s="44">
        <f t="shared" si="2"/>
        <v>-35.4118</v>
      </c>
      <c r="L16" s="2"/>
      <c r="M16" s="2"/>
    </row>
    <row r="17" s="3" customFormat="1" ht="20.1" customHeight="1" spans="1:13">
      <c r="A17" s="30" t="s">
        <v>13</v>
      </c>
      <c r="B17" s="27" t="s">
        <v>27</v>
      </c>
      <c r="C17" s="28">
        <v>864714</v>
      </c>
      <c r="D17" s="29">
        <f t="shared" si="0"/>
        <v>86.4714</v>
      </c>
      <c r="E17" s="42">
        <v>860570</v>
      </c>
      <c r="F17" s="43">
        <f t="shared" si="1"/>
        <v>86.057</v>
      </c>
      <c r="G17" s="44">
        <f t="shared" si="2"/>
        <v>-0.414400000000001</v>
      </c>
      <c r="L17" s="2"/>
      <c r="M17" s="2"/>
    </row>
    <row r="18" s="3" customFormat="1" ht="20.1" customHeight="1" spans="1:13">
      <c r="A18" s="30" t="s">
        <v>19</v>
      </c>
      <c r="B18" s="27" t="s">
        <v>28</v>
      </c>
      <c r="C18" s="28">
        <v>285771</v>
      </c>
      <c r="D18" s="29">
        <f t="shared" si="0"/>
        <v>28.5771</v>
      </c>
      <c r="E18" s="42">
        <v>71443</v>
      </c>
      <c r="F18" s="43">
        <f t="shared" si="1"/>
        <v>7.1443</v>
      </c>
      <c r="G18" s="44">
        <f t="shared" si="2"/>
        <v>-21.4328</v>
      </c>
      <c r="L18" s="2"/>
      <c r="M18" s="2"/>
    </row>
    <row r="19" s="3" customFormat="1" ht="20.1" customHeight="1" spans="1:13">
      <c r="A19" s="30" t="s">
        <v>29</v>
      </c>
      <c r="B19" s="27" t="s">
        <v>30</v>
      </c>
      <c r="C19" s="28">
        <v>285771</v>
      </c>
      <c r="D19" s="29">
        <f t="shared" si="0"/>
        <v>28.5771</v>
      </c>
      <c r="E19" s="42">
        <v>65599</v>
      </c>
      <c r="F19" s="43">
        <f t="shared" si="1"/>
        <v>6.5599</v>
      </c>
      <c r="G19" s="44">
        <f t="shared" si="2"/>
        <v>-22.0172</v>
      </c>
      <c r="L19" s="2"/>
      <c r="M19" s="2"/>
    </row>
    <row r="20" s="2" customFormat="1" ht="24.9" customHeight="1" spans="1:7">
      <c r="A20" s="22"/>
      <c r="B20" s="23" t="s">
        <v>31</v>
      </c>
      <c r="C20" s="24">
        <v>1140912</v>
      </c>
      <c r="D20" s="25">
        <f t="shared" si="0"/>
        <v>114.0912</v>
      </c>
      <c r="E20" s="24">
        <v>914152</v>
      </c>
      <c r="F20" s="24">
        <f t="shared" si="1"/>
        <v>91.4152</v>
      </c>
      <c r="G20" s="41">
        <f t="shared" si="2"/>
        <v>-22.676</v>
      </c>
    </row>
    <row r="21" s="3" customFormat="1" ht="24.9" customHeight="1" spans="1:13">
      <c r="A21" s="31"/>
      <c r="B21" s="32" t="s">
        <v>32</v>
      </c>
      <c r="C21" s="33">
        <v>23959146</v>
      </c>
      <c r="D21" s="34">
        <v>2395.91</v>
      </c>
      <c r="E21" s="45">
        <f>E5+E13+E15+E20</f>
        <v>19197183</v>
      </c>
      <c r="F21" s="46">
        <v>1919.71</v>
      </c>
      <c r="G21" s="47">
        <f t="shared" si="2"/>
        <v>-476.2</v>
      </c>
      <c r="L21" s="2"/>
      <c r="M21" s="2"/>
    </row>
  </sheetData>
  <sheetProtection formatCells="0" insertHyperlinks="0" autoFilter="0"/>
  <mergeCells count="4">
    <mergeCell ref="A2:G2"/>
    <mergeCell ref="A3:A4"/>
    <mergeCell ref="B3:B4"/>
    <mergeCell ref="G3:G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国道G238线和平梅径至彭镇段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慢慢～来</cp:lastModifiedBy>
  <dcterms:created xsi:type="dcterms:W3CDTF">2022-09-15T01:42:00Z</dcterms:created>
  <cp:lastPrinted>2023-11-12T00:17:00Z</cp:lastPrinted>
  <dcterms:modified xsi:type="dcterms:W3CDTF">2025-10-30T22:26:00Z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