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630" windowHeight="11325"/>
  </bookViews>
  <sheets>
    <sheet name="危旧桥梁改造工程方案设计概算审查表" sheetId="1" r:id="rId1"/>
  </sheets>
  <definedNames>
    <definedName name="_xlnm.Print_Area" localSheetId="0">危旧桥梁改造工程方案设计概算审查表!$A$1:$G$18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<sst xmlns="http://schemas.openxmlformats.org/spreadsheetml/2006/main" count="34" uniqueCount="31">
  <si>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附件2</t>
  </si>
  <si>
    <t>乡道Y004线源城老埔前桥危旧桥梁改造工程方案设计概算审查表</t>
  </si>
  <si>
    <t>项</t>
  </si>
  <si>
    <t>目</t>
  </si>
  <si>
    <t>节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</si>
  <si>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</si>
  <si>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</si>
  <si>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</si>
  <si>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</si>
  <si>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</si>
  <si>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</si>
  <si>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</si>
  <si>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</si>
  <si>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四</t>
  </si>
  <si>
    <t>桥梁涵洞工程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</si>
  <si>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</si>
  <si>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</si>
  <si>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</si>
  <si>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</si>
  <si>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</si>
  <si>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</si>
  <si>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</si>
  <si>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三</t>
  </si>
  <si>
    <t>建设项目前期工作费</t>
  </si>
  <si>
    <t>专项评价（估）费</t>
  </si>
  <si>
    <t>八</t>
  </si>
  <si>
    <t>工程保险费</t>
  </si>
  <si>
    <t>九</t>
  </si>
  <si>
    <t>其他相关费用</t>
  </si>
  <si>
    <t>第四部分 预备费</t>
  </si>
  <si>
    <t>工程基本造价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</si>
</sst>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rgb="FF000000"/>
      <name val="宋体"/>
      <charset val="134"/>
    </font>
    <font>
      <b/>
      <sz val="12"/>
      <color rgb="FF000000"/>
      <name val="黑体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2"/>
      <name val="仿宋_GB2312"/>
      <charset val="134"/>
    </font>
    <font>
      <sz val="15"/>
      <color theme="1"/>
      <name val="方正小标宋简体"/>
      <charset val="134"/>
    </font>
    <font>
      <b/>
      <sz val="12"/>
      <name val="黑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4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="120" zoomScaleNormal="100" workbookViewId="0">
      <selection activeCell="G13" sqref="G13"/>
    </sheetView>
  </sheetViews>
  <sheetFormatPr defaultColWidth="10" defaultRowHeight="12.75" customHeight="1" outlineLevelCol="6"/>
  <cols>
    <col min="1" max="1" width="8.125" style="5" customWidth="1"/>
    <col min="2" max="2" width="4.75" style="5" hidden="1" customWidth="1"/>
    <col min="3" max="3" width="4.625" style="5" hidden="1" customWidth="1"/>
    <col min="4" max="4" width="31.3333333333333" style="5" customWidth="1"/>
    <col min="5" max="6" width="14.625" style="5" customWidth="1"/>
    <col min="7" max="7" width="13.35" style="5" customWidth="1"/>
    <col min="8" max="16384" width="10" style="5"/>
  </cols>
  <sheetData>
    <row r="1" s="1" customFormat="1" ht="25" customHeight="1" spans="1:7">
      <c r="A1" s="6" t="s">
        <v>0</v>
      </c>
      <c r="B1" s="7"/>
      <c r="C1" s="7"/>
      <c r="D1" s="7"/>
      <c r="E1" s="7"/>
      <c r="F1" s="8"/>
      <c r="G1" s="7"/>
    </row>
    <row r="2" s="1" customFormat="1" ht="35" customHeight="1" spans="1:7">
      <c r="A2" s="9" t="s">
        <v>1</v>
      </c>
      <c r="B2" s="9"/>
      <c r="C2" s="9"/>
      <c r="D2" s="9"/>
      <c r="E2" s="9"/>
      <c r="F2" s="10"/>
      <c r="G2" s="9"/>
    </row>
    <row r="3" s="2" customFormat="1" ht="25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</row>
    <row r="4" s="2" customFormat="1" ht="25" customHeight="1" spans="1:7">
      <c r="A4" s="15"/>
      <c r="B4" s="16"/>
      <c r="C4" s="16"/>
      <c r="D4" s="16"/>
      <c r="E4" s="16" t="s">
        <v>9</v>
      </c>
      <c r="F4" s="17" t="s">
        <v>9</v>
      </c>
      <c r="G4" s="18"/>
    </row>
    <row r="5" s="3" customFormat="1" ht="25" customHeight="1" spans="1:7">
      <c r="A5" s="19"/>
      <c r="B5" s="20"/>
      <c r="C5" s="20"/>
      <c r="D5" s="20" t="s">
        <v>10</v>
      </c>
      <c r="E5" s="21">
        <f>SUM(E6:E9)</f>
        <v>717.62</v>
      </c>
      <c r="F5" s="21">
        <f>SUM(F6:F9)</f>
        <v>672.52</v>
      </c>
      <c r="G5" s="22">
        <f>F5-E5</f>
        <v>-45.0999999999998</v>
      </c>
    </row>
    <row r="6" s="4" customFormat="1" ht="20" customHeight="1" spans="1:7">
      <c r="A6" s="23" t="s">
        <v>11</v>
      </c>
      <c r="B6" s="24"/>
      <c r="C6" s="24"/>
      <c r="D6" s="24" t="s">
        <v>12</v>
      </c>
      <c r="E6" s="25">
        <v>83.05</v>
      </c>
      <c r="F6" s="25">
        <v>71.57</v>
      </c>
      <c r="G6" s="26">
        <f>F6-E6</f>
        <v>-11.48</v>
      </c>
    </row>
    <row r="7" s="4" customFormat="1" ht="20" customHeight="1" spans="1:7">
      <c r="A7" s="23" t="s">
        <v>13</v>
      </c>
      <c r="B7" s="24"/>
      <c r="C7" s="24"/>
      <c r="D7" s="24" t="s">
        <v>14</v>
      </c>
      <c r="E7" s="25">
        <v>586.01</v>
      </c>
      <c r="F7" s="25">
        <v>553.85</v>
      </c>
      <c r="G7" s="26">
        <f>F7-E7</f>
        <v>-32.16</v>
      </c>
    </row>
    <row r="8" s="4" customFormat="1" ht="20" customHeight="1" spans="1:7">
      <c r="A8" s="23" t="s">
        <v>15</v>
      </c>
      <c r="B8" s="24"/>
      <c r="C8" s="24"/>
      <c r="D8" s="24" t="s">
        <v>16</v>
      </c>
      <c r="E8" s="25">
        <v>6.67</v>
      </c>
      <c r="F8" s="25">
        <v>6.7</v>
      </c>
      <c r="G8" s="26">
        <f>F8-E8</f>
        <v>0.0300000000000002</v>
      </c>
    </row>
    <row r="9" s="4" customFormat="1" ht="20" customHeight="1" spans="1:7">
      <c r="A9" s="23" t="s">
        <v>17</v>
      </c>
      <c r="B9" s="24"/>
      <c r="C9" s="24"/>
      <c r="D9" s="24" t="s">
        <v>18</v>
      </c>
      <c r="E9" s="25">
        <v>41.89</v>
      </c>
      <c r="F9" s="25">
        <v>40.4</v>
      </c>
      <c r="G9" s="26">
        <f t="shared" ref="G9:G20" si="0">F9-E9</f>
        <v>-1.49</v>
      </c>
    </row>
    <row r="10" s="3" customFormat="1" ht="25" customHeight="1" spans="1:7">
      <c r="A10" s="19"/>
      <c r="B10" s="20"/>
      <c r="C10" s="20"/>
      <c r="D10" s="20" t="s">
        <v>19</v>
      </c>
      <c r="E10" s="27">
        <v>37.46</v>
      </c>
      <c r="F10" s="27">
        <v>37.46</v>
      </c>
      <c r="G10" s="22">
        <f t="shared" si="0"/>
        <v>0</v>
      </c>
    </row>
    <row r="11" s="3" customFormat="1" ht="25" customHeight="1" spans="1:7">
      <c r="A11" s="19"/>
      <c r="B11" s="20"/>
      <c r="C11" s="20"/>
      <c r="D11" s="20" t="s">
        <v>20</v>
      </c>
      <c r="E11" s="27">
        <f>SUM(E12:E16)</f>
        <v>166.74</v>
      </c>
      <c r="F11" s="27">
        <f>SUM(F12:F16)</f>
        <v>148.02</v>
      </c>
      <c r="G11" s="22">
        <f t="shared" si="0"/>
        <v>-18.72</v>
      </c>
    </row>
    <row r="12" s="4" customFormat="1" ht="20" customHeight="1" spans="1:7">
      <c r="A12" s="23" t="s">
        <v>11</v>
      </c>
      <c r="B12" s="28"/>
      <c r="C12" s="28"/>
      <c r="D12" s="24" t="s">
        <v>21</v>
      </c>
      <c r="E12" s="25">
        <v>53.25</v>
      </c>
      <c r="F12" s="25">
        <v>51.83</v>
      </c>
      <c r="G12" s="26">
        <f t="shared" si="0"/>
        <v>-1.42</v>
      </c>
    </row>
    <row r="13" s="4" customFormat="1" ht="20" customHeight="1" spans="1:7">
      <c r="A13" s="23" t="s">
        <v>22</v>
      </c>
      <c r="B13" s="28"/>
      <c r="C13" s="28"/>
      <c r="D13" s="24" t="s">
        <v>23</v>
      </c>
      <c r="E13" s="25">
        <v>85.62</v>
      </c>
      <c r="F13" s="25">
        <v>68.5</v>
      </c>
      <c r="G13" s="26">
        <f t="shared" si="0"/>
        <v>-17.12</v>
      </c>
    </row>
    <row r="14" s="4" customFormat="1" ht="20" customHeight="1" spans="1:7">
      <c r="A14" s="23" t="s">
        <v>13</v>
      </c>
      <c r="B14" s="28"/>
      <c r="C14" s="28"/>
      <c r="D14" s="24" t="s">
        <v>24</v>
      </c>
      <c r="E14" s="25">
        <v>8</v>
      </c>
      <c r="F14" s="25">
        <v>8</v>
      </c>
      <c r="G14" s="26">
        <f t="shared" si="0"/>
        <v>0</v>
      </c>
    </row>
    <row r="15" s="4" customFormat="1" ht="20" customHeight="1" spans="1:7">
      <c r="A15" s="23" t="s">
        <v>25</v>
      </c>
      <c r="B15" s="28"/>
      <c r="C15" s="28"/>
      <c r="D15" s="24" t="s">
        <v>26</v>
      </c>
      <c r="E15" s="25">
        <v>2.87</v>
      </c>
      <c r="F15" s="25">
        <v>2.69</v>
      </c>
      <c r="G15" s="26">
        <f t="shared" si="0"/>
        <v>-0.18</v>
      </c>
    </row>
    <row r="16" s="3" customFormat="1" ht="25" customHeight="1" spans="1:7">
      <c r="A16" s="23" t="s">
        <v>27</v>
      </c>
      <c r="B16" s="24"/>
      <c r="C16" s="24"/>
      <c r="D16" s="24" t="s">
        <v>28</v>
      </c>
      <c r="E16" s="25">
        <v>17</v>
      </c>
      <c r="F16" s="25">
        <v>17</v>
      </c>
      <c r="G16" s="26">
        <f t="shared" si="0"/>
        <v>0</v>
      </c>
    </row>
    <row r="17" s="3" customFormat="1" ht="25" customHeight="1" spans="1:7">
      <c r="A17" s="19"/>
      <c r="B17" s="20"/>
      <c r="C17" s="20"/>
      <c r="D17" s="20" t="s">
        <v>29</v>
      </c>
      <c r="E17" s="27">
        <v>46.09</v>
      </c>
      <c r="F17" s="27">
        <v>42.9</v>
      </c>
      <c r="G17" s="22">
        <f t="shared" si="0"/>
        <v>-3.19</v>
      </c>
    </row>
    <row r="18" s="3" customFormat="1" ht="25" customHeight="1" spans="1:7">
      <c r="A18" s="29"/>
      <c r="B18" s="30"/>
      <c r="C18" s="30"/>
      <c r="D18" s="30" t="s">
        <v>30</v>
      </c>
      <c r="E18" s="31">
        <f>E17+E11+E10+E5</f>
        <v>967.91</v>
      </c>
      <c r="F18" s="31">
        <v>900.89</v>
      </c>
      <c r="G18" s="22">
        <f t="shared" si="0"/>
        <v>-67.0199999999999</v>
      </c>
    </row>
  </sheetData>
  <sheetProtection formatCells="0" insertHyperlinks="0" autoFilter="0"/>
  <mergeCells count="7">
    <mergeCell ref="B1:G1"/>
    <mergeCell ref="A2:G2"/>
    <mergeCell ref="A3:A4"/>
    <mergeCell ref="B3:B4"/>
    <mergeCell ref="C3:C4"/>
    <mergeCell ref="D3:D4"/>
    <mergeCell ref="G3:G4"/>
  </mergeCells>
  <printOptions horizontalCentered="1"/>
  <pageMargins left="0.590551181102362" right="0.590551181102362" top="0.78740157480315" bottom="0.590551181102362" header="0.31496062992126" footer="0.31496062992126"/>
  <pageSetup paperSize="9" fitToHeight="0" orientation="portrait" useFirstPageNumber="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危旧桥梁改造工程方案设计概算审查表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棉花糖</cp:lastModifiedBy>
  <dcterms:created xsi:type="dcterms:W3CDTF">2021-05-17T04:04:00Z</dcterms:created>
  <cp:lastPrinted>2024-05-18T08:06:00Z</cp:lastPrinted>
  <dcterms:modified xsi:type="dcterms:W3CDTF">2025-08-25T08:59:46Z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13CCF04C4D79433EB7A81FF4E2BDDABB_13</vt:lpwstr>
  </property>
</Properties>
</file>