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村道C171线饶平荣东桥危旧桥梁改造工程方案设计概算审查表" sheetId="1" r:id="rId1"/>
  </sheets>
  <definedNames>
    <definedName name="_xlnm.Print_Area" localSheetId="0">村道C171线饶平荣东桥危旧桥梁改造工程方案设计概算审查表!$A$1:$G$20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<sst xmlns="http://schemas.openxmlformats.org/spreadsheetml/2006/main" count="38" uniqueCount="34">
  <si>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附件2</t>
  </si>
  <si>
    <t>村道C171线饶平荣东桥危旧桥梁改造工程方案设计概算审查表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</si>
  <si>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</si>
  <si>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</si>
  <si>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</si>
  <si>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</si>
  <si>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</si>
  <si>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</si>
  <si>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</si>
  <si>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</si>
  <si>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</si>
  <si>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</si>
  <si>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</si>
  <si>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</si>
  <si>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</si>
  <si>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</si>
  <si>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</si>
  <si>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</si>
  <si>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</si>
  <si>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</si>
  <si>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</si>
  <si>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</si>
  <si>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</si>
  <si>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</si>
  <si>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</si>
  <si>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</si>
  <si>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</si>
  <si>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专项评价（估）费</t>
  </si>
  <si>
    <t>六</t>
  </si>
  <si>
    <t>生产准备费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</si>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</sst>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2">
    <open main="81" threadCnt="1"/>
    <sheetInfos>
      <sheetInfo cellCmpFml="1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view="pageBreakPreview" zoomScale="120" zoomScaleNormal="100" workbookViewId="0">
      <selection activeCell="G16" sqref="G16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3333333333333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20"/>
      <c r="G1" s="7"/>
    </row>
    <row r="2" s="1" customFormat="1" ht="35" customHeight="1" spans="1:7">
      <c r="A2" s="8" t="s">
        <v>1</v>
      </c>
      <c r="B2" s="8"/>
      <c r="C2" s="8"/>
      <c r="D2" s="8"/>
      <c r="E2" s="8"/>
      <c r="F2" s="21"/>
      <c r="G2" s="8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2" t="s">
        <v>7</v>
      </c>
      <c r="G3" s="23" t="s">
        <v>8</v>
      </c>
    </row>
    <row r="4" s="2" customFormat="1" ht="25" customHeight="1" spans="1:7">
      <c r="A4" s="11"/>
      <c r="B4" s="12"/>
      <c r="C4" s="12"/>
      <c r="D4" s="12"/>
      <c r="E4" s="12" t="s">
        <v>9</v>
      </c>
      <c r="F4" s="24" t="s">
        <v>9</v>
      </c>
      <c r="G4" s="25"/>
    </row>
    <row r="5" s="3" customFormat="1" ht="25" customHeight="1" spans="1:7">
      <c r="A5" s="13"/>
      <c r="B5" s="14"/>
      <c r="C5" s="14"/>
      <c r="D5" s="14" t="s">
        <v>10</v>
      </c>
      <c r="E5" s="26">
        <f>SUM(E6:E11)</f>
        <v>846.8986</v>
      </c>
      <c r="F5" s="26">
        <f>SUM(F6:F11)</f>
        <v>802.323</v>
      </c>
      <c r="G5" s="27">
        <f>F5-E5</f>
        <v>-44.5756</v>
      </c>
    </row>
    <row r="6" s="4" customFormat="1" ht="20" customHeight="1" spans="1:7">
      <c r="A6" s="15" t="s">
        <v>11</v>
      </c>
      <c r="B6" s="16"/>
      <c r="C6" s="16"/>
      <c r="D6" s="16" t="s">
        <v>12</v>
      </c>
      <c r="E6" s="28">
        <v>9.3283</v>
      </c>
      <c r="F6" s="28">
        <v>9.3287</v>
      </c>
      <c r="G6" s="29">
        <f>F6-E6</f>
        <v>0.000399999999999068</v>
      </c>
    </row>
    <row r="7" s="4" customFormat="1" ht="20" customHeight="1" spans="1:7">
      <c r="A7" s="15" t="s">
        <v>13</v>
      </c>
      <c r="B7" s="16"/>
      <c r="C7" s="16"/>
      <c r="D7" s="16" t="s">
        <v>14</v>
      </c>
      <c r="E7" s="28">
        <v>72.7207</v>
      </c>
      <c r="F7" s="28">
        <v>44.4579</v>
      </c>
      <c r="G7" s="29">
        <f>F7-E7</f>
        <v>-28.2628</v>
      </c>
    </row>
    <row r="8" s="4" customFormat="1" ht="20" customHeight="1" spans="1:7">
      <c r="A8" s="15" t="s">
        <v>15</v>
      </c>
      <c r="B8" s="16"/>
      <c r="C8" s="16"/>
      <c r="D8" s="16" t="s">
        <v>16</v>
      </c>
      <c r="E8" s="28">
        <v>25.8247</v>
      </c>
      <c r="F8" s="28">
        <v>25.2891</v>
      </c>
      <c r="G8" s="29">
        <f>F8-E8</f>
        <v>-0.535599999999999</v>
      </c>
    </row>
    <row r="9" s="4" customFormat="1" ht="20" customHeight="1" spans="1:7">
      <c r="A9" s="15" t="s">
        <v>17</v>
      </c>
      <c r="B9" s="16"/>
      <c r="C9" s="16"/>
      <c r="D9" s="16" t="s">
        <v>18</v>
      </c>
      <c r="E9" s="28">
        <v>682.1557</v>
      </c>
      <c r="F9" s="28">
        <v>668.4314</v>
      </c>
      <c r="G9" s="29">
        <f>F9-E9</f>
        <v>-13.7243</v>
      </c>
    </row>
    <row r="10" s="4" customFormat="1" ht="20" customHeight="1" spans="1:7">
      <c r="A10" s="15" t="s">
        <v>19</v>
      </c>
      <c r="B10" s="16"/>
      <c r="C10" s="16"/>
      <c r="D10" s="16" t="s">
        <v>20</v>
      </c>
      <c r="E10" s="28">
        <v>8.3753</v>
      </c>
      <c r="F10" s="28">
        <v>8.3221</v>
      </c>
      <c r="G10" s="29">
        <f t="shared" ref="G10:G19" si="0">F10-E10</f>
        <v>-0.0531999999999986</v>
      </c>
    </row>
    <row r="11" s="4" customFormat="1" ht="20" customHeight="1" spans="1:7">
      <c r="A11" s="15" t="s">
        <v>21</v>
      </c>
      <c r="B11" s="16"/>
      <c r="C11" s="16"/>
      <c r="D11" s="16" t="s">
        <v>22</v>
      </c>
      <c r="E11" s="28">
        <v>48.4939</v>
      </c>
      <c r="F11" s="28">
        <v>46.4938</v>
      </c>
      <c r="G11" s="29">
        <f t="shared" si="0"/>
        <v>-2.0001</v>
      </c>
    </row>
    <row r="12" s="3" customFormat="1" ht="25" customHeight="1" spans="1:7">
      <c r="A12" s="13"/>
      <c r="B12" s="14"/>
      <c r="C12" s="14"/>
      <c r="D12" s="14" t="s">
        <v>23</v>
      </c>
      <c r="E12" s="30">
        <v>16.53</v>
      </c>
      <c r="F12" s="30">
        <v>15.13</v>
      </c>
      <c r="G12" s="31">
        <f t="shared" si="0"/>
        <v>-1.4</v>
      </c>
    </row>
    <row r="13" s="3" customFormat="1" ht="25" customHeight="1" spans="1:7">
      <c r="A13" s="13"/>
      <c r="B13" s="14"/>
      <c r="C13" s="14"/>
      <c r="D13" s="14" t="s">
        <v>24</v>
      </c>
      <c r="E13" s="30">
        <f>SUM(E14:E18)</f>
        <v>260.8482</v>
      </c>
      <c r="F13" s="30">
        <f>SUM(F14:F18)</f>
        <v>231.0761</v>
      </c>
      <c r="G13" s="31">
        <f t="shared" si="0"/>
        <v>-29.7721</v>
      </c>
    </row>
    <row r="14" s="4" customFormat="1" ht="20" customHeight="1" spans="1:7">
      <c r="A14" s="15" t="s">
        <v>11</v>
      </c>
      <c r="B14" s="17"/>
      <c r="C14" s="17"/>
      <c r="D14" s="16" t="s">
        <v>25</v>
      </c>
      <c r="E14" s="28">
        <v>59.6042</v>
      </c>
      <c r="F14" s="28">
        <v>57.1586</v>
      </c>
      <c r="G14" s="29">
        <f t="shared" si="0"/>
        <v>-2.4456</v>
      </c>
    </row>
    <row r="15" s="4" customFormat="1" ht="20" customHeight="1" spans="1:7">
      <c r="A15" s="15" t="s">
        <v>15</v>
      </c>
      <c r="B15" s="17"/>
      <c r="C15" s="17"/>
      <c r="D15" s="16" t="s">
        <v>26</v>
      </c>
      <c r="E15" s="28">
        <v>136.5199</v>
      </c>
      <c r="F15" s="28">
        <v>74.4529</v>
      </c>
      <c r="G15" s="29">
        <f t="shared" si="0"/>
        <v>-62.067</v>
      </c>
    </row>
    <row r="16" s="4" customFormat="1" ht="20" customHeight="1" spans="1:7">
      <c r="A16" s="15" t="s">
        <v>17</v>
      </c>
      <c r="B16" s="17"/>
      <c r="C16" s="17"/>
      <c r="D16" s="16" t="s">
        <v>27</v>
      </c>
      <c r="E16" s="28">
        <v>61.2553</v>
      </c>
      <c r="F16" s="28">
        <v>96.2553</v>
      </c>
      <c r="G16" s="29">
        <f t="shared" si="0"/>
        <v>35</v>
      </c>
    </row>
    <row r="17" s="4" customFormat="1" ht="20" customHeight="1" spans="1:7">
      <c r="A17" s="15" t="s">
        <v>28</v>
      </c>
      <c r="B17" s="17"/>
      <c r="C17" s="17"/>
      <c r="D17" s="16" t="s">
        <v>29</v>
      </c>
      <c r="E17" s="28">
        <v>0.0812</v>
      </c>
      <c r="F17" s="28">
        <v>0</v>
      </c>
      <c r="G17" s="29">
        <f t="shared" si="0"/>
        <v>-0.0812</v>
      </c>
    </row>
    <row r="18" s="4" customFormat="1" ht="20" customHeight="1" spans="1:7">
      <c r="A18" s="15" t="s">
        <v>30</v>
      </c>
      <c r="B18" s="17"/>
      <c r="C18" s="17"/>
      <c r="D18" s="16" t="s">
        <v>31</v>
      </c>
      <c r="E18" s="28">
        <v>3.3876</v>
      </c>
      <c r="F18" s="28">
        <v>3.2093</v>
      </c>
      <c r="G18" s="29">
        <f t="shared" si="0"/>
        <v>-0.1783</v>
      </c>
    </row>
    <row r="19" s="3" customFormat="1" ht="25" customHeight="1" spans="1:7">
      <c r="A19" s="13"/>
      <c r="B19" s="14"/>
      <c r="C19" s="14"/>
      <c r="D19" s="14" t="s">
        <v>32</v>
      </c>
      <c r="E19" s="30">
        <v>56.2138</v>
      </c>
      <c r="F19" s="30">
        <v>52.4265</v>
      </c>
      <c r="G19" s="31">
        <f t="shared" si="0"/>
        <v>-3.7873</v>
      </c>
    </row>
    <row r="20" s="3" customFormat="1" ht="25" customHeight="1" spans="1:7">
      <c r="A20" s="18"/>
      <c r="B20" s="19"/>
      <c r="C20" s="19"/>
      <c r="D20" s="19" t="s">
        <v>33</v>
      </c>
      <c r="E20" s="32">
        <f>E19+E13+E12+E5</f>
        <v>1180.4906</v>
      </c>
      <c r="F20" s="32">
        <f>F19+F13+F12+F5</f>
        <v>1100.9556</v>
      </c>
      <c r="G20" s="33">
        <v>-79.53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村道C171线饶平荣东桥危旧桥梁改造工程方案设计概算审查表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2021-05-17T04:04:00Z</dcterms:created>
  <cp:lastPrinted>2024-05-18T08:06:00Z</cp:lastPrinted>
  <dcterms:modified xsi:type="dcterms:W3CDTF">2025-04-22T10:10:00Z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