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325线廉江大樟至乌坭坝段" sheetId="1" r:id="rId1"/>
  </sheets>
  <definedNames>
    <definedName name="_xlnm.Print_Area" localSheetId="0">国道G325线廉江大樟至乌坭坝段!$A$1:$G$42</definedName>
    <definedName name="_xlnm.Print_Titles" localSheetId="0">国道G325线廉江大樟至乌坭坝段!$3:$4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<sst xmlns="http://schemas.openxmlformats.org/spreadsheetml/2006/main" count="149" uniqueCount="91">
  <si>
    <t>附件</t>
  </si>
  <si>
    <t xml:space="preserve">国道G325线廉江大樟至乌坭坝段路面预防养护及功能性修复养护   工程方案设计概算审查表
</t>
  </si>
  <si>
    <t>项</t>
  </si>
  <si>
    <t>工程或费用名称</t>
  </si>
  <si>
    <t>单位</t>
  </si>
  <si>
    <t>总数量</t>
  </si>
  <si>
    <t>方案设计</t>
  </si>
  <si>
    <t>审查意见</t>
  </si>
  <si>
    <t>增（+）减（-）金额（万元）</t>
  </si>
  <si>
    <t>概算（万元）</t>
  </si>
  <si>
    <t>第一部分 建筑安装工程费</t>
  </si>
  <si>
    <t>公路公里</t>
  </si>
  <si>
    <t>一</t>
  </si>
  <si>
    <t>临时工程</t>
  </si>
  <si>
    <t>6.673</t>
  </si>
  <si>
    <t>10104</t>
  </si>
  <si>
    <t>临时交通管制</t>
  </si>
  <si>
    <t>总额</t>
  </si>
  <si>
    <t>1.000</t>
  </si>
  <si>
    <t>二</t>
  </si>
  <si>
    <t>路基工程</t>
  </si>
  <si>
    <t>km</t>
  </si>
  <si>
    <t>10201</t>
  </si>
  <si>
    <t>场地清理</t>
  </si>
  <si>
    <t>0.047</t>
  </si>
  <si>
    <t>10206</t>
  </si>
  <si>
    <t>排水工程</t>
  </si>
  <si>
    <t>三</t>
  </si>
  <si>
    <t>路面工程</t>
  </si>
  <si>
    <t>10301</t>
  </si>
  <si>
    <t>沥青混凝土路面（行车道）</t>
  </si>
  <si>
    <t>m2</t>
  </si>
  <si>
    <t>沥青混凝土路面（侧分带开口）</t>
  </si>
  <si>
    <t>9112.000</t>
  </si>
  <si>
    <t>10304</t>
  </si>
  <si>
    <t>路槽、路肩及中央分隔带</t>
  </si>
  <si>
    <t>0.678</t>
  </si>
  <si>
    <t>10306</t>
  </si>
  <si>
    <t>旧路面处理</t>
  </si>
  <si>
    <t>km/m2</t>
  </si>
  <si>
    <t>6.673/
109233.000</t>
  </si>
  <si>
    <t>六</t>
  </si>
  <si>
    <t>交叉工程</t>
  </si>
  <si>
    <t>处</t>
  </si>
  <si>
    <t>17.000</t>
  </si>
  <si>
    <t>10601</t>
  </si>
  <si>
    <t>平面交叉</t>
  </si>
  <si>
    <t>七</t>
  </si>
  <si>
    <t>交通工程及沿线设施</t>
  </si>
  <si>
    <t>10701</t>
  </si>
  <si>
    <t>交通安全设施</t>
  </si>
  <si>
    <t>十</t>
  </si>
  <si>
    <t>专项费用</t>
  </si>
  <si>
    <t>元</t>
  </si>
  <si>
    <t>11001</t>
  </si>
  <si>
    <t>施工场地建设费</t>
  </si>
  <si>
    <t>11002</t>
  </si>
  <si>
    <t>安全生产费</t>
  </si>
  <si>
    <t>第二部分 土地使用及拆迁补偿费</t>
  </si>
  <si>
    <t>土地使用费</t>
  </si>
  <si>
    <t>亩</t>
  </si>
  <si>
    <t>3.000</t>
  </si>
  <si>
    <t>20102</t>
  </si>
  <si>
    <t>临时用地</t>
  </si>
  <si>
    <t>第三部分 工程建设其他费用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</si>
  <si>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</si>
  <si>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</si>
  <si>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</si>
  <si>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</si>
  <si>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</si>
  <si>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</si>
  <si>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</si>
  <si>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</si>
  <si>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设计文件审查费</t>
  </si>
  <si>
    <t>30105</t>
  </si>
  <si>
    <t>竣（交）工验收试验检测费</t>
  </si>
  <si>
    <t>建设项目前期工作费</t>
  </si>
  <si>
    <t>30302</t>
  </si>
  <si>
    <t>勘察设计费</t>
  </si>
  <si>
    <t>GD30304</t>
  </si>
  <si>
    <t>招标文件及标底编制费</t>
  </si>
  <si>
    <t>工程保通管理费</t>
  </si>
  <si>
    <t>30701</t>
  </si>
  <si>
    <t>保通便道管理费</t>
  </si>
  <si>
    <t>八</t>
  </si>
  <si>
    <t>工程保险费</t>
  </si>
  <si>
    <t>第四部分 预备费</t>
  </si>
  <si>
    <t>401</t>
  </si>
  <si>
    <t>基本预备费</t>
  </si>
  <si>
    <t>第一至四部分合计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</si>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</sst>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"/>
    <numFmt numFmtId="178" formatCode="0.000_ "/>
    <numFmt numFmtId="179" formatCode="0.0000_ "/>
  </numFmts>
  <fonts count="30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0"/>
      <name val="黑体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177" fontId="9" fillId="0" borderId="4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178" fontId="10" fillId="0" borderId="4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top" wrapText="1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179" fontId="9" fillId="0" borderId="6" xfId="0" applyNumberFormat="1" applyFont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176" fontId="9" fillId="0" borderId="6" xfId="0" applyNumberFormat="1" applyFont="1" applyBorder="1" applyAlignment="1">
      <alignment horizontal="center" vertical="center" wrapText="1"/>
    </xf>
    <xf numFmtId="178" fontId="9" fillId="0" borderId="4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178" fontId="10" fillId="0" borderId="4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177" fontId="9" fillId="0" borderId="8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 wrapText="1"/>
    </xf>
    <xf numFmtId="179" fontId="9" fillId="0" borderId="9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2">
    <open main="114" threadCnt="1"/>
    <sheetInfos>
      <sheetInfo cellCmpFml="12" sheetStid="1">
        <open main="4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42"/>
  <sheetViews>
    <sheetView tabSelected="1" view="pageBreakPreview" zoomScaleNormal="100" workbookViewId="0">
      <selection activeCell="I33" sqref="I33"/>
    </sheetView>
  </sheetViews>
  <sheetFormatPr defaultColWidth="9" defaultRowHeight="18.75" outlineLevelCol="6"/>
  <cols>
    <col min="1" max="1" width="9.66666666666667" style="3" customWidth="1"/>
    <col min="2" max="2" width="32.3333333333333" style="3" customWidth="1"/>
    <col min="3" max="3" width="9.10833333333333" style="3" hidden="1" customWidth="1"/>
    <col min="4" max="4" width="10.1083333333333" style="3" hidden="1" customWidth="1"/>
    <col min="5" max="6" width="13.6666666666667" style="4" customWidth="1"/>
    <col min="7" max="7" width="17.3333333333333" style="4" customWidth="1"/>
    <col min="8" max="16384" width="9" style="3"/>
  </cols>
  <sheetData>
    <row r="1" ht="25" customHeight="1" spans="1:2">
      <c r="A1" s="5" t="s">
        <v>0</v>
      </c>
      <c r="B1" s="6"/>
    </row>
    <row r="2" ht="55.5" customHeight="1" spans="1:7">
      <c r="A2" s="7" t="s">
        <v>1</v>
      </c>
      <c r="B2" s="8"/>
      <c r="C2" s="8"/>
      <c r="D2" s="8"/>
      <c r="E2" s="25"/>
      <c r="F2" s="25"/>
      <c r="G2" s="25"/>
    </row>
    <row r="3" s="1" customFormat="1" ht="25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26" t="s">
        <v>6</v>
      </c>
      <c r="F3" s="26" t="s">
        <v>7</v>
      </c>
      <c r="G3" s="27" t="s">
        <v>8</v>
      </c>
    </row>
    <row r="4" s="1" customFormat="1" ht="25" customHeight="1" spans="1:7">
      <c r="A4" s="11"/>
      <c r="B4" s="12"/>
      <c r="C4" s="12"/>
      <c r="D4" s="12"/>
      <c r="E4" s="28" t="s">
        <v>9</v>
      </c>
      <c r="F4" s="28" t="s">
        <v>9</v>
      </c>
      <c r="G4" s="29"/>
    </row>
    <row r="5" s="2" customFormat="1" ht="25" customHeight="1" spans="1:7">
      <c r="A5" s="13"/>
      <c r="B5" s="14" t="s">
        <v>10</v>
      </c>
      <c r="C5" s="14" t="s">
        <v>11</v>
      </c>
      <c r="D5" s="15">
        <v>6.673</v>
      </c>
      <c r="E5" s="22">
        <v>2684.1526</v>
      </c>
      <c r="F5" s="22">
        <v>2532.03</v>
      </c>
      <c r="G5" s="30">
        <f>F5-E5</f>
        <v>-152.1226</v>
      </c>
    </row>
    <row r="6" ht="20" customHeight="1" spans="1:7">
      <c r="A6" s="16" t="s">
        <v>12</v>
      </c>
      <c r="B6" s="17" t="s">
        <v>13</v>
      </c>
      <c r="C6" s="17" t="s">
        <v>11</v>
      </c>
      <c r="D6" s="18" t="s">
        <v>14</v>
      </c>
      <c r="E6" s="18">
        <v>20.238</v>
      </c>
      <c r="F6" s="18">
        <v>14.859</v>
      </c>
      <c r="G6" s="31">
        <f>F6-E6</f>
        <v>-5.379</v>
      </c>
    </row>
    <row r="7" ht="20" customHeight="1" spans="1:7">
      <c r="A7" s="16" t="s">
        <v>15</v>
      </c>
      <c r="B7" s="17" t="s">
        <v>16</v>
      </c>
      <c r="C7" s="17" t="s">
        <v>17</v>
      </c>
      <c r="D7" s="18" t="s">
        <v>18</v>
      </c>
      <c r="E7" s="18">
        <v>20.238</v>
      </c>
      <c r="F7" s="18">
        <v>14.859</v>
      </c>
      <c r="G7" s="31">
        <f t="shared" ref="G7:G25" si="0">F7-E7</f>
        <v>-5.379</v>
      </c>
    </row>
    <row r="8" ht="20" customHeight="1" spans="1:7">
      <c r="A8" s="16" t="s">
        <v>19</v>
      </c>
      <c r="B8" s="17" t="s">
        <v>20</v>
      </c>
      <c r="C8" s="17" t="s">
        <v>21</v>
      </c>
      <c r="D8" s="19">
        <v>6.673</v>
      </c>
      <c r="E8" s="18">
        <v>13.6652</v>
      </c>
      <c r="F8" s="18">
        <v>13.0636</v>
      </c>
      <c r="G8" s="31">
        <f t="shared" si="0"/>
        <v>-0.601600000000001</v>
      </c>
    </row>
    <row r="9" ht="20" customHeight="1" spans="1:7">
      <c r="A9" s="16" t="s">
        <v>22</v>
      </c>
      <c r="B9" s="17" t="s">
        <v>23</v>
      </c>
      <c r="C9" s="17" t="s">
        <v>21</v>
      </c>
      <c r="D9" s="18" t="s">
        <v>24</v>
      </c>
      <c r="E9" s="18">
        <v>0.8475</v>
      </c>
      <c r="F9" s="18">
        <v>0.844</v>
      </c>
      <c r="G9" s="31">
        <f t="shared" si="0"/>
        <v>-0.00350000000000006</v>
      </c>
    </row>
    <row r="10" ht="20" customHeight="1" spans="1:7">
      <c r="A10" s="16" t="s">
        <v>25</v>
      </c>
      <c r="B10" s="17" t="s">
        <v>26</v>
      </c>
      <c r="C10" s="17" t="s">
        <v>21</v>
      </c>
      <c r="D10" s="19">
        <v>6.673</v>
      </c>
      <c r="E10" s="18">
        <v>12.8177</v>
      </c>
      <c r="F10" s="18">
        <v>12.2196</v>
      </c>
      <c r="G10" s="31">
        <f t="shared" si="0"/>
        <v>-0.598100000000001</v>
      </c>
    </row>
    <row r="11" ht="20" customHeight="1" spans="1:7">
      <c r="A11" s="16" t="s">
        <v>27</v>
      </c>
      <c r="B11" s="17" t="s">
        <v>28</v>
      </c>
      <c r="C11" s="17" t="s">
        <v>21</v>
      </c>
      <c r="D11" s="18" t="s">
        <v>14</v>
      </c>
      <c r="E11" s="18">
        <v>1730.7455</v>
      </c>
      <c r="F11" s="18">
        <v>1653.2216</v>
      </c>
      <c r="G11" s="31">
        <f t="shared" si="0"/>
        <v>-77.5238999999999</v>
      </c>
    </row>
    <row r="12" ht="20" customHeight="1" spans="1:7">
      <c r="A12" s="16" t="s">
        <v>29</v>
      </c>
      <c r="B12" s="17" t="s">
        <v>30</v>
      </c>
      <c r="C12" s="17" t="s">
        <v>31</v>
      </c>
      <c r="D12" s="18">
        <v>130047</v>
      </c>
      <c r="E12" s="18">
        <v>1384.865</v>
      </c>
      <c r="F12" s="18">
        <v>1378.3608</v>
      </c>
      <c r="G12" s="31">
        <f t="shared" si="0"/>
        <v>-6.50420000000008</v>
      </c>
    </row>
    <row r="13" ht="20" customHeight="1" spans="1:7">
      <c r="A13" s="16" t="s">
        <v>29</v>
      </c>
      <c r="B13" s="17" t="s">
        <v>32</v>
      </c>
      <c r="C13" s="17" t="s">
        <v>31</v>
      </c>
      <c r="D13" s="18" t="s">
        <v>33</v>
      </c>
      <c r="E13" s="18">
        <v>102.6466</v>
      </c>
      <c r="F13" s="18">
        <v>102.1553</v>
      </c>
      <c r="G13" s="31">
        <f t="shared" si="0"/>
        <v>-0.49130000000001</v>
      </c>
    </row>
    <row r="14" ht="20" customHeight="1" spans="1:7">
      <c r="A14" s="16" t="s">
        <v>34</v>
      </c>
      <c r="B14" s="17" t="s">
        <v>35</v>
      </c>
      <c r="C14" s="17" t="s">
        <v>21</v>
      </c>
      <c r="D14" s="18" t="s">
        <v>36</v>
      </c>
      <c r="E14" s="18">
        <v>4.465</v>
      </c>
      <c r="F14" s="18">
        <v>3.7308</v>
      </c>
      <c r="G14" s="31">
        <f t="shared" si="0"/>
        <v>-0.7342</v>
      </c>
    </row>
    <row r="15" ht="20" customHeight="1" spans="1:7">
      <c r="A15" s="16" t="s">
        <v>37</v>
      </c>
      <c r="B15" s="17" t="s">
        <v>38</v>
      </c>
      <c r="C15" s="20" t="s">
        <v>39</v>
      </c>
      <c r="D15" s="18" t="s">
        <v>40</v>
      </c>
      <c r="E15" s="18">
        <v>238.7689</v>
      </c>
      <c r="F15" s="18">
        <v>168.9747</v>
      </c>
      <c r="G15" s="31">
        <f t="shared" si="0"/>
        <v>-69.7942</v>
      </c>
    </row>
    <row r="16" ht="20" customHeight="1" spans="1:7">
      <c r="A16" s="16" t="s">
        <v>41</v>
      </c>
      <c r="B16" s="17" t="s">
        <v>42</v>
      </c>
      <c r="C16" s="17" t="s">
        <v>43</v>
      </c>
      <c r="D16" s="18" t="s">
        <v>44</v>
      </c>
      <c r="E16" s="18">
        <v>681.4276</v>
      </c>
      <c r="F16" s="18">
        <v>635.5203</v>
      </c>
      <c r="G16" s="31">
        <f t="shared" si="0"/>
        <v>-45.9073</v>
      </c>
    </row>
    <row r="17" ht="20" customHeight="1" spans="1:7">
      <c r="A17" s="16" t="s">
        <v>45</v>
      </c>
      <c r="B17" s="17" t="s">
        <v>46</v>
      </c>
      <c r="C17" s="17" t="s">
        <v>43</v>
      </c>
      <c r="D17" s="18" t="s">
        <v>44</v>
      </c>
      <c r="E17" s="18">
        <v>681.4276</v>
      </c>
      <c r="F17" s="18">
        <v>635.5203</v>
      </c>
      <c r="G17" s="31">
        <f t="shared" si="0"/>
        <v>-45.9073</v>
      </c>
    </row>
    <row r="18" ht="20" customHeight="1" spans="1:7">
      <c r="A18" s="16" t="s">
        <v>47</v>
      </c>
      <c r="B18" s="17" t="s">
        <v>48</v>
      </c>
      <c r="C18" s="17" t="s">
        <v>11</v>
      </c>
      <c r="D18" s="18" t="s">
        <v>14</v>
      </c>
      <c r="E18" s="18">
        <v>124.8195</v>
      </c>
      <c r="F18" s="18">
        <v>107.4713</v>
      </c>
      <c r="G18" s="31">
        <f t="shared" si="0"/>
        <v>-17.3482</v>
      </c>
    </row>
    <row r="19" ht="20" customHeight="1" spans="1:7">
      <c r="A19" s="16" t="s">
        <v>49</v>
      </c>
      <c r="B19" s="17" t="s">
        <v>50</v>
      </c>
      <c r="C19" s="17" t="s">
        <v>11</v>
      </c>
      <c r="D19" s="18" t="s">
        <v>14</v>
      </c>
      <c r="E19" s="18">
        <v>124.8195</v>
      </c>
      <c r="F19" s="18">
        <v>107.4713</v>
      </c>
      <c r="G19" s="31">
        <f t="shared" si="0"/>
        <v>-17.3482</v>
      </c>
    </row>
    <row r="20" ht="20" customHeight="1" spans="1:7">
      <c r="A20" s="16" t="s">
        <v>51</v>
      </c>
      <c r="B20" s="17" t="s">
        <v>52</v>
      </c>
      <c r="C20" s="17" t="s">
        <v>53</v>
      </c>
      <c r="D20" s="18" t="s">
        <v>18</v>
      </c>
      <c r="E20" s="18">
        <v>113.2568</v>
      </c>
      <c r="F20" s="18">
        <v>107.8956</v>
      </c>
      <c r="G20" s="31">
        <f t="shared" si="0"/>
        <v>-5.3612</v>
      </c>
    </row>
    <row r="21" ht="20.1" hidden="1" customHeight="1" spans="1:7">
      <c r="A21" s="16" t="s">
        <v>54</v>
      </c>
      <c r="B21" s="17" t="s">
        <v>55</v>
      </c>
      <c r="C21" s="17" t="s">
        <v>53</v>
      </c>
      <c r="D21" s="18" t="s">
        <v>18</v>
      </c>
      <c r="E21" s="18">
        <v>73.5895</v>
      </c>
      <c r="F21" s="18">
        <v>70.4764</v>
      </c>
      <c r="G21" s="31">
        <f t="shared" si="0"/>
        <v>-3.1131</v>
      </c>
    </row>
    <row r="22" ht="20.1" hidden="1" customHeight="1" spans="1:7">
      <c r="A22" s="16" t="s">
        <v>56</v>
      </c>
      <c r="B22" s="17" t="s">
        <v>57</v>
      </c>
      <c r="C22" s="17" t="s">
        <v>53</v>
      </c>
      <c r="D22" s="18" t="s">
        <v>18</v>
      </c>
      <c r="E22" s="18">
        <v>39.6673</v>
      </c>
      <c r="F22" s="18">
        <v>37.4192</v>
      </c>
      <c r="G22" s="31">
        <f t="shared" si="0"/>
        <v>-2.2481</v>
      </c>
    </row>
    <row r="23" s="2" customFormat="1" ht="25" customHeight="1" spans="1:7">
      <c r="A23" s="21"/>
      <c r="B23" s="22" t="s">
        <v>58</v>
      </c>
      <c r="C23" s="15" t="s">
        <v>11</v>
      </c>
      <c r="D23" s="23" t="s">
        <v>14</v>
      </c>
      <c r="E23" s="22">
        <v>0.6</v>
      </c>
      <c r="F23" s="22">
        <v>0.6</v>
      </c>
      <c r="G23" s="32">
        <f t="shared" ref="G23" si="1">F23-E23</f>
        <v>0</v>
      </c>
    </row>
    <row r="24" ht="20" customHeight="1" spans="1:7">
      <c r="A24" s="16" t="s">
        <v>12</v>
      </c>
      <c r="B24" s="24" t="s">
        <v>59</v>
      </c>
      <c r="C24" s="17" t="s">
        <v>60</v>
      </c>
      <c r="D24" s="18" t="s">
        <v>61</v>
      </c>
      <c r="E24" s="24">
        <v>0.6</v>
      </c>
      <c r="F24" s="24">
        <v>0.6</v>
      </c>
      <c r="G24" s="33">
        <f t="shared" si="0"/>
        <v>0</v>
      </c>
    </row>
    <row r="25" ht="20.1" hidden="1" customHeight="1" spans="1:7">
      <c r="A25" s="16" t="s">
        <v>62</v>
      </c>
      <c r="B25" s="24" t="s">
        <v>63</v>
      </c>
      <c r="C25" s="17" t="s">
        <v>60</v>
      </c>
      <c r="D25" s="18" t="s">
        <v>61</v>
      </c>
      <c r="E25" s="18">
        <v>0.6</v>
      </c>
      <c r="F25" s="18">
        <v>0.6</v>
      </c>
      <c r="G25" s="31">
        <f t="shared" si="0"/>
        <v>0</v>
      </c>
    </row>
    <row r="26" ht="25" customHeight="1" spans="1:7">
      <c r="A26" s="21"/>
      <c r="B26" s="22" t="s">
        <v>64</v>
      </c>
      <c r="C26" s="14" t="s">
        <v>11</v>
      </c>
      <c r="D26" s="23" t="s">
        <v>14</v>
      </c>
      <c r="E26" s="23">
        <v>287.2933</v>
      </c>
      <c r="F26" s="23">
        <v>266.9043</v>
      </c>
      <c r="G26" s="34">
        <f>266.9-E26</f>
        <v>-20.3933</v>
      </c>
    </row>
    <row r="27" s="2" customFormat="1" ht="20" customHeight="1" spans="1:7">
      <c r="A27" s="16" t="s">
        <v>12</v>
      </c>
      <c r="B27" s="24" t="s">
        <v>65</v>
      </c>
      <c r="C27" s="20" t="s">
        <v>11</v>
      </c>
      <c r="D27" s="18" t="s">
        <v>14</v>
      </c>
      <c r="E27" s="18">
        <v>148.0059</v>
      </c>
      <c r="F27" s="18">
        <v>141.186</v>
      </c>
      <c r="G27" s="31">
        <f>F27-E27</f>
        <v>-6.81989999999999</v>
      </c>
    </row>
    <row r="28" ht="20.1" hidden="1" customHeight="1" spans="1:7">
      <c r="A28" s="16" t="s">
        <v>66</v>
      </c>
      <c r="B28" s="24" t="s">
        <v>67</v>
      </c>
      <c r="C28" s="17" t="s">
        <v>11</v>
      </c>
      <c r="D28" s="18" t="s">
        <v>14</v>
      </c>
      <c r="E28" s="18">
        <v>76.2794</v>
      </c>
      <c r="F28" s="18">
        <v>72.5542</v>
      </c>
      <c r="G28" s="31">
        <f>F28-E28</f>
        <v>-3.7252</v>
      </c>
    </row>
    <row r="29" ht="20.1" hidden="1" customHeight="1" spans="1:7">
      <c r="A29" s="16" t="s">
        <v>68</v>
      </c>
      <c r="B29" s="24" t="s">
        <v>69</v>
      </c>
      <c r="C29" s="17" t="s">
        <v>11</v>
      </c>
      <c r="D29" s="18" t="s">
        <v>14</v>
      </c>
      <c r="E29" s="18">
        <v>9.1042</v>
      </c>
      <c r="F29" s="18">
        <v>8.6693</v>
      </c>
      <c r="G29" s="31">
        <f t="shared" ref="G29:G38" si="2">F29-E29</f>
        <v>-0.434900000000001</v>
      </c>
    </row>
    <row r="30" ht="20.1" hidden="1" customHeight="1" spans="1:7">
      <c r="A30" s="16" t="s">
        <v>70</v>
      </c>
      <c r="B30" s="24" t="s">
        <v>71</v>
      </c>
      <c r="C30" s="17" t="s">
        <v>11</v>
      </c>
      <c r="D30" s="18" t="s">
        <v>14</v>
      </c>
      <c r="E30" s="18">
        <v>49.6767</v>
      </c>
      <c r="F30" s="18">
        <v>47.111</v>
      </c>
      <c r="G30" s="31">
        <f t="shared" si="2"/>
        <v>-2.5657</v>
      </c>
    </row>
    <row r="31" ht="20.1" hidden="1" customHeight="1" spans="1:7">
      <c r="A31" s="16" t="s">
        <v>72</v>
      </c>
      <c r="B31" s="24" t="s">
        <v>73</v>
      </c>
      <c r="C31" s="17" t="s">
        <v>11</v>
      </c>
      <c r="D31" s="18" t="s">
        <v>14</v>
      </c>
      <c r="E31" s="18">
        <v>1.6015</v>
      </c>
      <c r="F31" s="18">
        <v>1.5074</v>
      </c>
      <c r="G31" s="31">
        <f t="shared" si="2"/>
        <v>-0.0940999999999999</v>
      </c>
    </row>
    <row r="32" s="2" customFormat="1" ht="20.1" hidden="1" customHeight="1" spans="1:7">
      <c r="A32" s="16" t="s">
        <v>74</v>
      </c>
      <c r="B32" s="24" t="s">
        <v>75</v>
      </c>
      <c r="C32" s="17" t="s">
        <v>11</v>
      </c>
      <c r="D32" s="18" t="s">
        <v>14</v>
      </c>
      <c r="E32" s="18">
        <v>11.3441</v>
      </c>
      <c r="F32" s="18">
        <v>11.3441</v>
      </c>
      <c r="G32" s="31">
        <f t="shared" si="2"/>
        <v>0</v>
      </c>
    </row>
    <row r="33" ht="20" customHeight="1" spans="1:7">
      <c r="A33" s="16" t="s">
        <v>27</v>
      </c>
      <c r="B33" s="24" t="s">
        <v>76</v>
      </c>
      <c r="C33" s="17" t="s">
        <v>11</v>
      </c>
      <c r="D33" s="18" t="s">
        <v>14</v>
      </c>
      <c r="E33" s="18">
        <v>128.5508</v>
      </c>
      <c r="F33" s="18">
        <v>113.4302</v>
      </c>
      <c r="G33" s="31">
        <f t="shared" si="2"/>
        <v>-15.1206</v>
      </c>
    </row>
    <row r="34" ht="20.1" hidden="1" customHeight="1" spans="1:7">
      <c r="A34" s="16" t="s">
        <v>77</v>
      </c>
      <c r="B34" s="24" t="s">
        <v>78</v>
      </c>
      <c r="C34" s="17" t="s">
        <v>11</v>
      </c>
      <c r="D34" s="18" t="s">
        <v>14</v>
      </c>
      <c r="E34" s="18">
        <v>116.1063</v>
      </c>
      <c r="F34" s="18">
        <v>109.8566</v>
      </c>
      <c r="G34" s="31">
        <f t="shared" si="2"/>
        <v>-6.2497</v>
      </c>
    </row>
    <row r="35" ht="20.1" hidden="1" customHeight="1" spans="1:7">
      <c r="A35" s="16" t="s">
        <v>79</v>
      </c>
      <c r="B35" s="24" t="s">
        <v>80</v>
      </c>
      <c r="C35" s="17" t="s">
        <v>11</v>
      </c>
      <c r="D35" s="18" t="s">
        <v>14</v>
      </c>
      <c r="E35" s="18">
        <v>12.4445</v>
      </c>
      <c r="F35" s="18">
        <v>3.5736</v>
      </c>
      <c r="G35" s="31">
        <f t="shared" si="2"/>
        <v>-8.8709</v>
      </c>
    </row>
    <row r="36" customFormat="1" ht="20" customHeight="1" spans="1:7">
      <c r="A36" s="16" t="s">
        <v>47</v>
      </c>
      <c r="B36" s="24" t="s">
        <v>81</v>
      </c>
      <c r="C36" s="17" t="s">
        <v>11</v>
      </c>
      <c r="D36" s="18" t="s">
        <v>14</v>
      </c>
      <c r="E36" s="18">
        <v>0</v>
      </c>
      <c r="F36" s="18">
        <v>2.16</v>
      </c>
      <c r="G36" s="31">
        <f t="shared" si="2"/>
        <v>2.16</v>
      </c>
    </row>
    <row r="37" customFormat="1" ht="20.1" hidden="1" customHeight="1" spans="1:7">
      <c r="A37" s="16" t="s">
        <v>82</v>
      </c>
      <c r="B37" s="24" t="s">
        <v>83</v>
      </c>
      <c r="C37" s="17" t="s">
        <v>21</v>
      </c>
      <c r="D37" s="18" t="s">
        <v>14</v>
      </c>
      <c r="E37" s="18">
        <v>0</v>
      </c>
      <c r="F37" s="18">
        <v>2.16</v>
      </c>
      <c r="G37" s="31">
        <f t="shared" si="2"/>
        <v>2.16</v>
      </c>
    </row>
    <row r="38" customFormat="1" ht="20" customHeight="1" spans="1:7">
      <c r="A38" s="16" t="s">
        <v>84</v>
      </c>
      <c r="B38" s="24" t="s">
        <v>85</v>
      </c>
      <c r="C38" s="17" t="s">
        <v>11</v>
      </c>
      <c r="D38" s="18" t="s">
        <v>14</v>
      </c>
      <c r="E38" s="18">
        <v>10.7366</v>
      </c>
      <c r="F38" s="18">
        <v>10.1281</v>
      </c>
      <c r="G38" s="31">
        <f t="shared" si="2"/>
        <v>-0.608499999999999</v>
      </c>
    </row>
    <row r="39" s="2" customFormat="1" ht="25" customHeight="1" spans="1:7">
      <c r="A39" s="13"/>
      <c r="B39" s="14" t="s">
        <v>86</v>
      </c>
      <c r="C39" s="14" t="s">
        <v>11</v>
      </c>
      <c r="D39" s="35">
        <v>6.673</v>
      </c>
      <c r="E39" s="23">
        <v>148.6023</v>
      </c>
      <c r="F39" s="23">
        <v>139.9768</v>
      </c>
      <c r="G39" s="34">
        <f>139.98-E39</f>
        <v>-8.62230000000002</v>
      </c>
    </row>
    <row r="40" ht="20.1" hidden="1" customHeight="1" spans="1:7">
      <c r="A40" s="36" t="s">
        <v>87</v>
      </c>
      <c r="B40" s="17" t="s">
        <v>88</v>
      </c>
      <c r="C40" s="17" t="s">
        <v>11</v>
      </c>
      <c r="D40" s="37">
        <v>6.673</v>
      </c>
      <c r="E40" s="18">
        <v>148.6023</v>
      </c>
      <c r="F40" s="18">
        <v>139.9768</v>
      </c>
      <c r="G40" s="31">
        <f>F40-E40</f>
        <v>-8.62550000000002</v>
      </c>
    </row>
    <row r="41" s="2" customFormat="1" ht="20.1" hidden="1" customHeight="1" spans="1:7">
      <c r="A41" s="13"/>
      <c r="B41" s="14" t="s">
        <v>89</v>
      </c>
      <c r="C41" s="14" t="s">
        <v>11</v>
      </c>
      <c r="D41" s="15">
        <v>6.673</v>
      </c>
      <c r="E41" s="23">
        <v>3120.6482</v>
      </c>
      <c r="F41" s="23">
        <v>2939.5125</v>
      </c>
      <c r="G41" s="34">
        <f>F41-E41</f>
        <v>-181.1357</v>
      </c>
    </row>
    <row r="42" s="2" customFormat="1" ht="25" customHeight="1" spans="1:7">
      <c r="A42" s="38"/>
      <c r="B42" s="39" t="s">
        <v>90</v>
      </c>
      <c r="C42" s="39" t="s">
        <v>11</v>
      </c>
      <c r="D42" s="40">
        <v>6.673</v>
      </c>
      <c r="E42" s="41">
        <v>3120.6482</v>
      </c>
      <c r="F42" s="42">
        <v>2939.51</v>
      </c>
      <c r="G42" s="43">
        <f>F42-E42</f>
        <v>-181.1382</v>
      </c>
    </row>
  </sheetData>
  <sheetProtection formatCells="0" formatColumns="0" formatRows="0" insertRows="0" insertColumns="0" insertHyperlinks="0" deleteColumns="0" deleteRows="0" sort="0" autoFilter="0" pivotTables="0"/>
  <mergeCells count="7">
    <mergeCell ref="A1:B1"/>
    <mergeCell ref="A2:G2"/>
    <mergeCell ref="A3:A4"/>
    <mergeCell ref="B3:B4"/>
    <mergeCell ref="C3:C4"/>
    <mergeCell ref="D3:D4"/>
    <mergeCell ref="G3:G4"/>
  </mergeCells>
  <printOptions horizontalCentered="1"/>
  <pageMargins left="0.590277777777778" right="0.590277777777778" top="0.786805555555556" bottom="0.786805555555556" header="0.511805555555556" footer="0.314583333333333"/>
  <pageSetup paperSize="9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国道G325线廉江大樟至乌坭坝段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WPS_1648177451</cp:lastModifiedBy>
  <dcterms:created xsi:type="dcterms:W3CDTF">2022-09-06T05:09:00Z</dcterms:created>
  <cp:lastPrinted>2024-09-25T19:32:00Z</cp:lastPrinted>
  <dcterms:modified xsi:type="dcterms:W3CDTF">2025-01-10T04:49:00Z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2052-0.0.0.0</vt:lpwstr>
  </property>
</Properties>
</file>