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43线茂名茂南镇盛大危旧桥梁改造工程方案设计概算审查表" sheetId="1" r:id="rId1"/>
  </sheets>
  <definedNames>
    <definedName name="_xlnm.Print_Area" localSheetId="0">省道S543线茂名茂南镇盛大危旧桥梁改造工程方案设计概算审查表!$A$1:$G$22</definedName>
  </definedNames>
  <calcPr calcId="144525"/>
</workbook>
</file>

<file path=xl/sharedStrings.xml><?xml version="1.0" encoding="utf-8"?>
<sst xmlns="http://schemas.openxmlformats.org/spreadsheetml/2006/main" count="42" uniqueCount="37">
  <si>
    <t>附件2</t>
  </si>
  <si>
    <t>省道S543线茂名茂南镇盛大桥危旧桥梁改造工程方案设计概算审查表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</si>
  <si>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</si>
  <si>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</si>
  <si>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</si>
  <si>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</si>
  <si>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</si>
  <si>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</si>
  <si>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</si>
  <si>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</si>
  <si>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</si>
  <si>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</si>
  <si>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</si>
  <si>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</si>
  <si>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</si>
  <si>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</si>
  <si>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</si>
  <si>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</si>
  <si>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</si>
  <si>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</si>
  <si>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</si>
  <si>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</si>
  <si>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</si>
  <si>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</si>
  <si>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</si>
  <si>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</si>
  <si>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</si>
  <si>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专项评价（估）费</t>
  </si>
  <si>
    <t>五</t>
  </si>
  <si>
    <t>联合试运转费</t>
  </si>
  <si>
    <t>六</t>
  </si>
  <si>
    <t>生产准备费</t>
  </si>
  <si>
    <t>工程保通管理费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</si>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</sst>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>
  <numFmts count="36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185" formatCode="\¥#,##0.00;[Red]\¥\-#,##0.00"/>
    <numFmt numFmtId="186" formatCode="\¥#,##0.00;\¥\-#,##0.00"/>
    <numFmt numFmtId="187" formatCode="\¥#,##0;[Red]\¥\-#,##0"/>
    <numFmt numFmtId="188" formatCode="[DBNum1][$-804]m&quot;月&quot;d&quot;日&quot;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9" formatCode="mmmmm\-yy"/>
    <numFmt numFmtId="190" formatCode="mmmmm"/>
    <numFmt numFmtId="191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92" formatCode="mmmm\-yy"/>
    <numFmt numFmtId="193" formatCode="\¥#,##0;\¥\-#,##0"/>
    <numFmt numFmtId="194" formatCode="#\ ??"/>
    <numFmt numFmtId="195" formatCode="[DBNum1]h&quot;时&quot;mm&quot;分&quot;"/>
    <numFmt numFmtId="196" formatCode="#\ ?/?"/>
    <numFmt numFmtId="5" formatCode="&quot;￥&quot;#,##0;&quot;￥&quot;\-#,##0"/>
    <numFmt numFmtId="197" formatCode="[DBNum1][$-804]yyyy&quot;年&quot;m&quot;月&quot;"/>
    <numFmt numFmtId="24" formatCode="\$#,##0_);[Red]\(\$#,##0\)"/>
    <numFmt numFmtId="198" formatCode="[DBNum1]上午/下午h&quot;时&quot;mm&quot;分&quot;"/>
    <numFmt numFmtId="199" formatCode="#\ ??/??"/>
    <numFmt numFmtId="6" formatCode="&quot;￥&quot;#,##0;[Red]&quot;￥&quot;\-#,##0"/>
    <numFmt numFmtId="25" formatCode="\$#,##0.00_);\(\$#,##0.00\)"/>
  </numFmts>
  <fonts count="29"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1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2" borderId="1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7">
    <open main="111" threadCnt="1"/>
    <sheetInfos>
      <sheetInfo cellCmpFml="7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view="pageBreakPreview" zoomScale="120" zoomScaleNormal="100" workbookViewId="0">
      <selection activeCell="A3" sqref="A3:G22"/>
    </sheetView>
  </sheetViews>
  <sheetFormatPr defaultColWidth="10" defaultRowHeight="12.75" customHeight="1" outlineLevelCol="6"/>
  <cols>
    <col min="1" max="1" width="8.125" style="3" customWidth="1"/>
    <col min="2" max="2" width="4.75" style="3" hidden="1" customWidth="1"/>
    <col min="3" max="3" width="4.625" style="3" hidden="1" customWidth="1"/>
    <col min="4" max="4" width="31.925" style="3" customWidth="1"/>
    <col min="5" max="6" width="14.625" style="3" customWidth="1"/>
    <col min="7" max="7" width="13.375" style="3" customWidth="1"/>
    <col min="8" max="16384" width="10" style="3"/>
  </cols>
  <sheetData>
    <row r="1" s="1" customFormat="1" ht="25" customHeight="1" spans="1:7">
      <c r="A1" s="4" t="s">
        <v>0</v>
      </c>
      <c r="B1" s="5"/>
      <c r="C1" s="5"/>
      <c r="D1" s="5"/>
      <c r="E1" s="5"/>
      <c r="F1" s="18"/>
      <c r="G1" s="5"/>
    </row>
    <row r="2" s="1" customFormat="1" ht="35" customHeight="1" spans="1:7">
      <c r="A2" s="6" t="s">
        <v>1</v>
      </c>
      <c r="B2" s="6"/>
      <c r="C2" s="6"/>
      <c r="D2" s="6"/>
      <c r="E2" s="6"/>
      <c r="F2" s="19"/>
      <c r="G2" s="6"/>
    </row>
    <row r="3" s="1" customFormat="1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20" t="s">
        <v>7</v>
      </c>
      <c r="G3" s="21" t="s">
        <v>8</v>
      </c>
    </row>
    <row r="4" s="1" customFormat="1" ht="25" customHeight="1" spans="1:7">
      <c r="A4" s="9"/>
      <c r="B4" s="10"/>
      <c r="C4" s="10"/>
      <c r="D4" s="10"/>
      <c r="E4" s="10" t="s">
        <v>9</v>
      </c>
      <c r="F4" s="22" t="s">
        <v>9</v>
      </c>
      <c r="G4" s="23"/>
    </row>
    <row r="5" s="2" customFormat="1" ht="25" customHeight="1" spans="1:7">
      <c r="A5" s="11"/>
      <c r="B5" s="12"/>
      <c r="C5" s="12"/>
      <c r="D5" s="13" t="s">
        <v>10</v>
      </c>
      <c r="E5" s="24">
        <f>SUM(E6:E11)</f>
        <v>2794.4033</v>
      </c>
      <c r="F5" s="24">
        <f>SUM(F6:F11)</f>
        <v>2546.9872</v>
      </c>
      <c r="G5" s="25">
        <f t="shared" ref="G5:G22" si="0">F5-E5</f>
        <v>-247.416099999999</v>
      </c>
    </row>
    <row r="6" s="2" customFormat="1" ht="20" customHeight="1" spans="1:7">
      <c r="A6" s="11" t="s">
        <v>11</v>
      </c>
      <c r="B6" s="12"/>
      <c r="C6" s="12"/>
      <c r="D6" s="12" t="s">
        <v>12</v>
      </c>
      <c r="E6" s="26">
        <v>248.7277</v>
      </c>
      <c r="F6" s="26">
        <v>174.8234</v>
      </c>
      <c r="G6" s="27">
        <f t="shared" si="0"/>
        <v>-73.9043</v>
      </c>
    </row>
    <row r="7" s="2" customFormat="1" ht="20" customHeight="1" spans="1:7">
      <c r="A7" s="11" t="s">
        <v>13</v>
      </c>
      <c r="B7" s="12"/>
      <c r="C7" s="12"/>
      <c r="D7" s="12" t="s">
        <v>14</v>
      </c>
      <c r="E7" s="26">
        <v>380.407</v>
      </c>
      <c r="F7" s="26">
        <v>376.6735</v>
      </c>
      <c r="G7" s="27">
        <f t="shared" si="0"/>
        <v>-3.73349999999999</v>
      </c>
    </row>
    <row r="8" s="2" customFormat="1" ht="20" customHeight="1" spans="1:7">
      <c r="A8" s="11" t="s">
        <v>15</v>
      </c>
      <c r="B8" s="12"/>
      <c r="C8" s="12"/>
      <c r="D8" s="12" t="s">
        <v>16</v>
      </c>
      <c r="E8" s="26">
        <v>114.7662</v>
      </c>
      <c r="F8" s="26">
        <v>113.7172</v>
      </c>
      <c r="G8" s="27">
        <f t="shared" si="0"/>
        <v>-1.04899999999999</v>
      </c>
    </row>
    <row r="9" s="2" customFormat="1" ht="20" customHeight="1" spans="1:7">
      <c r="A9" s="11" t="s">
        <v>17</v>
      </c>
      <c r="B9" s="12"/>
      <c r="C9" s="12"/>
      <c r="D9" s="12" t="s">
        <v>18</v>
      </c>
      <c r="E9" s="26">
        <v>1784.9225</v>
      </c>
      <c r="F9" s="26">
        <v>1625.9345</v>
      </c>
      <c r="G9" s="27">
        <f t="shared" si="0"/>
        <v>-158.988</v>
      </c>
    </row>
    <row r="10" s="2" customFormat="1" ht="20" customHeight="1" spans="1:7">
      <c r="A10" s="11" t="s">
        <v>19</v>
      </c>
      <c r="B10" s="12"/>
      <c r="C10" s="12"/>
      <c r="D10" s="12" t="s">
        <v>20</v>
      </c>
      <c r="E10" s="26">
        <v>137.9118</v>
      </c>
      <c r="F10" s="26">
        <v>137.5655</v>
      </c>
      <c r="G10" s="27">
        <f t="shared" si="0"/>
        <v>-0.346300000000014</v>
      </c>
    </row>
    <row r="11" s="2" customFormat="1" ht="20" customHeight="1" spans="1:7">
      <c r="A11" s="11" t="s">
        <v>21</v>
      </c>
      <c r="B11" s="12"/>
      <c r="C11" s="12"/>
      <c r="D11" s="12" t="s">
        <v>22</v>
      </c>
      <c r="E11" s="26">
        <v>127.6681</v>
      </c>
      <c r="F11" s="26">
        <v>118.2731</v>
      </c>
      <c r="G11" s="27">
        <f t="shared" si="0"/>
        <v>-9.395</v>
      </c>
    </row>
    <row r="12" s="2" customFormat="1" ht="25" customHeight="1" spans="1:7">
      <c r="A12" s="11"/>
      <c r="B12" s="12"/>
      <c r="C12" s="12"/>
      <c r="D12" s="13" t="s">
        <v>23</v>
      </c>
      <c r="E12" s="28">
        <v>1066.281</v>
      </c>
      <c r="F12" s="28">
        <v>942.1895</v>
      </c>
      <c r="G12" s="25">
        <f t="shared" si="0"/>
        <v>-124.0915</v>
      </c>
    </row>
    <row r="13" s="2" customFormat="1" ht="25" customHeight="1" spans="1:7">
      <c r="A13" s="11"/>
      <c r="B13" s="12"/>
      <c r="C13" s="12"/>
      <c r="D13" s="13" t="s">
        <v>24</v>
      </c>
      <c r="E13" s="28">
        <f>SUM(E14:E20)</f>
        <v>881.6776</v>
      </c>
      <c r="F13" s="28">
        <f>SUM(F14:F20)</f>
        <v>649.5738</v>
      </c>
      <c r="G13" s="25">
        <f t="shared" si="0"/>
        <v>-232.1038</v>
      </c>
    </row>
    <row r="14" s="2" customFormat="1" ht="20" customHeight="1" spans="1:7">
      <c r="A14" s="11" t="s">
        <v>11</v>
      </c>
      <c r="B14" s="14"/>
      <c r="C14" s="14"/>
      <c r="D14" s="12" t="s">
        <v>25</v>
      </c>
      <c r="E14" s="26">
        <v>165.5525</v>
      </c>
      <c r="F14" s="26">
        <v>142.4957</v>
      </c>
      <c r="G14" s="27">
        <f t="shared" si="0"/>
        <v>-23.0568</v>
      </c>
    </row>
    <row r="15" s="2" customFormat="1" ht="20" customHeight="1" spans="1:7">
      <c r="A15" s="11" t="s">
        <v>15</v>
      </c>
      <c r="B15" s="14"/>
      <c r="C15" s="14"/>
      <c r="D15" s="12" t="s">
        <v>26</v>
      </c>
      <c r="E15" s="26">
        <v>300.4948</v>
      </c>
      <c r="F15" s="26">
        <v>165.5674</v>
      </c>
      <c r="G15" s="27">
        <f t="shared" si="0"/>
        <v>-134.9274</v>
      </c>
    </row>
    <row r="16" s="2" customFormat="1" ht="20" customHeight="1" spans="1:7">
      <c r="A16" s="11" t="s">
        <v>17</v>
      </c>
      <c r="B16" s="14"/>
      <c r="C16" s="14"/>
      <c r="D16" s="12" t="s">
        <v>27</v>
      </c>
      <c r="E16" s="26">
        <v>376.4431</v>
      </c>
      <c r="F16" s="26">
        <v>303.4031</v>
      </c>
      <c r="G16" s="27">
        <f t="shared" si="0"/>
        <v>-73.04</v>
      </c>
    </row>
    <row r="17" s="2" customFormat="1" ht="20" customHeight="1" spans="1:7">
      <c r="A17" s="11" t="s">
        <v>28</v>
      </c>
      <c r="B17" s="14"/>
      <c r="C17" s="14"/>
      <c r="D17" s="12" t="s">
        <v>29</v>
      </c>
      <c r="E17" s="26">
        <v>1.0296</v>
      </c>
      <c r="F17" s="26">
        <v>0.9397</v>
      </c>
      <c r="G17" s="27">
        <f t="shared" si="0"/>
        <v>-0.0899000000000001</v>
      </c>
    </row>
    <row r="18" s="2" customFormat="1" ht="20" customHeight="1" spans="1:7">
      <c r="A18" s="11" t="s">
        <v>30</v>
      </c>
      <c r="B18" s="14"/>
      <c r="C18" s="14"/>
      <c r="D18" s="12" t="s">
        <v>31</v>
      </c>
      <c r="E18" s="26">
        <v>1.98</v>
      </c>
      <c r="F18" s="26">
        <v>1.98</v>
      </c>
      <c r="G18" s="27">
        <f t="shared" si="0"/>
        <v>0</v>
      </c>
    </row>
    <row r="19" s="2" customFormat="1" ht="20" customHeight="1" spans="1:7">
      <c r="A19" s="11" t="s">
        <v>19</v>
      </c>
      <c r="B19" s="14"/>
      <c r="C19" s="14"/>
      <c r="D19" s="12" t="s">
        <v>32</v>
      </c>
      <c r="E19" s="26">
        <v>25</v>
      </c>
      <c r="F19" s="26">
        <v>25</v>
      </c>
      <c r="G19" s="27">
        <f t="shared" si="0"/>
        <v>0</v>
      </c>
    </row>
    <row r="20" s="2" customFormat="1" ht="20" customHeight="1" spans="1:7">
      <c r="A20" s="11" t="s">
        <v>33</v>
      </c>
      <c r="B20" s="14"/>
      <c r="C20" s="14"/>
      <c r="D20" s="12" t="s">
        <v>34</v>
      </c>
      <c r="E20" s="26">
        <v>11.1776</v>
      </c>
      <c r="F20" s="26">
        <v>10.1879</v>
      </c>
      <c r="G20" s="27">
        <f t="shared" si="0"/>
        <v>-0.989699999999999</v>
      </c>
    </row>
    <row r="21" s="2" customFormat="1" ht="25" customHeight="1" spans="1:7">
      <c r="A21" s="11"/>
      <c r="B21" s="12"/>
      <c r="C21" s="12"/>
      <c r="D21" s="13" t="s">
        <v>35</v>
      </c>
      <c r="E21" s="28">
        <v>237.1181</v>
      </c>
      <c r="F21" s="28">
        <v>206.9375</v>
      </c>
      <c r="G21" s="25">
        <f t="shared" si="0"/>
        <v>-30.1806</v>
      </c>
    </row>
    <row r="22" s="2" customFormat="1" ht="25" customHeight="1" spans="1:7">
      <c r="A22" s="15"/>
      <c r="B22" s="16"/>
      <c r="C22" s="16"/>
      <c r="D22" s="17" t="s">
        <v>36</v>
      </c>
      <c r="E22" s="29">
        <f>E21+E13+E12+E5</f>
        <v>4979.48</v>
      </c>
      <c r="F22" s="30">
        <f>F21+F13+F12+F5</f>
        <v>4345.688</v>
      </c>
      <c r="G22" s="31">
        <f t="shared" si="0"/>
        <v>-633.791999999999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省道S543线茂名茂南镇盛大危旧桥梁改造工程方案设计概算审查表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2021-05-15T20:04:00Z</dcterms:created>
  <cp:lastPrinted>2024-05-17T00:06:00Z</cp:lastPrinted>
  <dcterms:modified xsi:type="dcterms:W3CDTF">2024-09-29T20:00:00Z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13CCF04C4D79433EB7A81FF4E2BDDABB_13</vt:lpwstr>
  </property>
</Properties>
</file>