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672" windowHeight="10125"/>
  </bookViews>
  <sheets>
    <sheet name="Sheet1" sheetId="1" r:id="rId1"/>
  </sheets>
  <externalReferences>
    <externalReference r:id="rId2"/>
  </externalReferences>
  <definedNames>
    <definedName name="_xlnm.Print_Area" localSheetId="0">Sheet1!$A$1:$H$20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<sst xmlns="http://schemas.openxmlformats.org/spreadsheetml/2006/main" count="46" uniqueCount="26">
  <si>
    <r>
      <rPr>
        <b/>
        <sz val="18"/>
        <color theme="1"/>
        <rFont val="宋体"/>
        <charset val="134"/>
        <scheme val="major"/>
      </rPr>
      <t>2024</t>
    </r>
    <r>
      <rPr>
        <b/>
        <sz val="18"/>
        <color rgb="FF000000"/>
        <rFont val="宋体"/>
        <charset val="134"/>
      </rPr>
      <t>年</t>
    </r>
    <r>
      <rPr>
        <b/>
        <sz val="18"/>
        <color rgb="FF000000"/>
        <rFont val="宋体"/>
        <charset val="134"/>
        <scheme val="major"/>
      </rPr>
      <t>1-3</t>
    </r>
    <r>
      <rPr>
        <b/>
        <sz val="18"/>
        <color rgb="FF000000"/>
        <rFont val="宋体"/>
        <charset val="134"/>
      </rPr>
      <t>月全省运输生产完成情况</t>
    </r>
  </si>
  <si>
    <t>指     标
名     称</t>
  </si>
  <si>
    <t>计    算
单    位</t>
  </si>
  <si>
    <t>本年实际</t>
  </si>
  <si>
    <t>上年实际</t>
  </si>
  <si>
    <t>本年比上年增长（%）</t>
  </si>
  <si>
    <t>本月</t>
  </si>
  <si>
    <t>年初至本月累计</t>
  </si>
  <si>
    <t>同月</t>
  </si>
  <si>
    <t>同月累计</t>
  </si>
  <si>
    <t>一、  货 运 量</t>
  </si>
  <si>
    <t>万吨</t>
  </si>
  <si>
    <t>公    路</t>
  </si>
  <si>
    <t>水    路</t>
  </si>
  <si>
    <t>二、 货物周转量</t>
  </si>
  <si>
    <t>万吨公里</t>
  </si>
  <si>
    <t>三、 客 运 量</t>
  </si>
  <si>
    <t>万人</t>
  </si>
  <si>
    <t>四、 旅客周转量</t>
  </si>
  <si>
    <t>万人公里</t>
  </si>
  <si>
    <t>五、港口吞吐量</t>
  </si>
  <si>
    <t>其中：外贸</t>
  </si>
  <si>
    <t>沿海</t>
  </si>
  <si>
    <t>内河</t>
  </si>
  <si>
    <t>集装箱</t>
  </si>
  <si>
    <t>万TEU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</si>
</sst>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  <numFmt numFmtId="179" formatCode="0.0_ "/>
    <numFmt numFmtId="180" formatCode="0.0%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b/>
      <sz val="18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  <font>
      <b/>
      <sz val="18"/>
      <color rgb="FF00000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0" fontId="3" fillId="0" borderId="0" xfId="3" applyNumberFormat="1" applyFont="1" applyFill="1" applyBorder="1">
      <alignment vertical="center"/>
    </xf>
    <xf numFmtId="179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0" fontId="2" fillId="0" borderId="0" xfId="3" applyNumberFormat="1" applyFont="1" applyFill="1">
      <alignment vertical="center"/>
    </xf>
    <xf numFmtId="10" fontId="1" fillId="0" borderId="0" xfId="3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548;&#25968;&#27169;&#26495;\&#21381;&#20869;&#37096;&#29983;&#20135;&#34920;&#19982;&#32479;&#35745;&#23616;&#34920;&#30340;&#32852;&#21160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厅内部"/>
      <sheetName val="统计局D401"/>
      <sheetName val="统计局D407"/>
      <sheetName val="2024年填"/>
      <sheetName val="2023年填"/>
      <sheetName val="当月数据"/>
      <sheetName val="上期数据"/>
      <sheetName val="Sheet2"/>
      <sheetName val="Sheet3"/>
    </sheetNames>
    <sheetDataSet>
      <sheetData sheetId="0"/>
      <sheetData sheetId="1">
        <row r="12">
          <cell r="E12">
            <v>21415.3444</v>
          </cell>
          <cell r="F12">
            <v>53658.0066</v>
          </cell>
          <cell r="G12">
            <v>23209.22</v>
          </cell>
          <cell r="H12">
            <v>52735.2795</v>
          </cell>
        </row>
        <row r="13">
          <cell r="E13">
            <v>2450489.4651</v>
          </cell>
          <cell r="F13">
            <v>6176963.6855</v>
          </cell>
          <cell r="G13">
            <v>2627215.398</v>
          </cell>
          <cell r="H13">
            <v>6040814.8915</v>
          </cell>
        </row>
        <row r="14">
          <cell r="E14">
            <v>2707.0048</v>
          </cell>
          <cell r="F14">
            <v>7636.2396</v>
          </cell>
          <cell r="G14">
            <v>2641.4374</v>
          </cell>
          <cell r="H14">
            <v>6751.8848</v>
          </cell>
        </row>
        <row r="15">
          <cell r="E15">
            <v>226710.0346</v>
          </cell>
          <cell r="F15">
            <v>645415.0884</v>
          </cell>
          <cell r="G15">
            <v>213812.115</v>
          </cell>
          <cell r="H15">
            <v>542816.7188</v>
          </cell>
        </row>
        <row r="17">
          <cell r="E17">
            <v>8516.3542</v>
          </cell>
          <cell r="F17">
            <v>24059.4687</v>
          </cell>
          <cell r="G17">
            <v>8953.3226</v>
          </cell>
          <cell r="H17">
            <v>22834.9362</v>
          </cell>
        </row>
        <row r="18">
          <cell r="E18">
            <v>21503117.3825</v>
          </cell>
          <cell r="F18">
            <v>58951016.5933</v>
          </cell>
          <cell r="G18">
            <v>20964459.1015</v>
          </cell>
          <cell r="H18">
            <v>56483276.1971</v>
          </cell>
        </row>
        <row r="19">
          <cell r="E19">
            <v>196.3808</v>
          </cell>
          <cell r="F19">
            <v>805.428</v>
          </cell>
          <cell r="G19">
            <v>211.1308</v>
          </cell>
          <cell r="H19">
            <v>691.1</v>
          </cell>
        </row>
        <row r="20">
          <cell r="E20">
            <v>5955.6051</v>
          </cell>
          <cell r="F20">
            <v>24287.3116</v>
          </cell>
          <cell r="G20">
            <v>6133.3837</v>
          </cell>
          <cell r="H20">
            <v>20066.81</v>
          </cell>
        </row>
        <row r="23">
          <cell r="E23">
            <v>6552.9372</v>
          </cell>
          <cell r="F23">
            <v>18609.7471</v>
          </cell>
          <cell r="G23">
            <v>6166.4726</v>
          </cell>
          <cell r="H23">
            <v>16407.6504</v>
          </cell>
        </row>
        <row r="24">
          <cell r="E24">
            <v>16616.5599</v>
          </cell>
          <cell r="F24">
            <v>45356.0392</v>
          </cell>
          <cell r="G24">
            <v>16452.9886</v>
          </cell>
          <cell r="H24">
            <v>42432.0346</v>
          </cell>
        </row>
        <row r="29">
          <cell r="E29">
            <v>2916.3084</v>
          </cell>
          <cell r="F29">
            <v>7614.9995</v>
          </cell>
          <cell r="G29">
            <v>2859.842</v>
          </cell>
          <cell r="H29">
            <v>6511.3158</v>
          </cell>
        </row>
        <row r="30">
          <cell r="E30">
            <v>6100804</v>
          </cell>
          <cell r="F30">
            <v>17119213.75</v>
          </cell>
          <cell r="G30">
            <v>5844050.25</v>
          </cell>
          <cell r="H30">
            <v>15259448.25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tabSelected="1" zoomScale="55" zoomScaleNormal="55" workbookViewId="0">
      <selection activeCell="J7" sqref="J7"/>
    </sheetView>
  </sheetViews>
  <sheetFormatPr defaultColWidth="9.36283185840708" defaultRowHeight="15.75"/>
  <cols>
    <col min="1" max="1" width="31.1327433628319" style="3"/>
    <col min="2" max="2" width="11.353982300885" style="3" customWidth="1"/>
    <col min="3" max="3" width="14.6017699115044" style="4"/>
    <col min="4" max="4" width="15.7964601769912" style="4"/>
    <col min="5" max="5" width="14.6017699115044" style="4"/>
    <col min="6" max="6" width="15.7964601769912" style="4"/>
    <col min="7" max="8" width="11.353982300885" style="5" customWidth="1"/>
    <col min="9" max="9" width="13.5398230088496" style="1"/>
    <col min="10" max="10" width="16.5929203539823" style="1"/>
    <col min="11" max="11" width="16.3274336283186" style="1"/>
    <col min="12" max="12" width="10.0265486725664" style="1"/>
    <col min="13" max="13" width="13.4778761061947" style="1"/>
    <col min="14" max="14" width="12.283185840708" style="1"/>
    <col min="15" max="16" width="13.4778761061947" style="1"/>
    <col min="17" max="16384" width="9.36283185840708" style="1"/>
  </cols>
  <sheetData>
    <row r="1" s="1" customFormat="1" ht="53.2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50" customHeight="1" spans="1:8">
      <c r="A2" s="7" t="s">
        <v>1</v>
      </c>
      <c r="B2" s="7" t="s">
        <v>2</v>
      </c>
      <c r="C2" s="8" t="s">
        <v>3</v>
      </c>
      <c r="D2" s="8"/>
      <c r="E2" s="8" t="s">
        <v>4</v>
      </c>
      <c r="F2" s="8"/>
      <c r="G2" s="9" t="s">
        <v>5</v>
      </c>
      <c r="H2" s="9"/>
    </row>
    <row r="3" s="1" customFormat="1" ht="50" customHeight="1" spans="1:8">
      <c r="A3" s="7"/>
      <c r="B3" s="7"/>
      <c r="C3" s="8" t="s">
        <v>6</v>
      </c>
      <c r="D3" s="8" t="s">
        <v>7</v>
      </c>
      <c r="E3" s="8" t="s">
        <v>6</v>
      </c>
      <c r="F3" s="8" t="s">
        <v>7</v>
      </c>
      <c r="G3" s="9" t="s">
        <v>8</v>
      </c>
      <c r="H3" s="9" t="s">
        <v>9</v>
      </c>
    </row>
    <row r="4" s="1" customFormat="1" ht="50" customHeight="1" spans="1:11">
      <c r="A4" s="10" t="s">
        <v>10</v>
      </c>
      <c r="B4" s="10" t="s">
        <v>11</v>
      </c>
      <c r="C4" s="11">
        <f t="shared" ref="C4:F4" si="0">C5+C6</f>
        <v>29931.6986</v>
      </c>
      <c r="D4" s="11">
        <f t="shared" si="0"/>
        <v>77717.4753</v>
      </c>
      <c r="E4" s="11">
        <f t="shared" si="0"/>
        <v>32162.5426</v>
      </c>
      <c r="F4" s="11">
        <f t="shared" si="0"/>
        <v>75570.2157</v>
      </c>
      <c r="G4" s="12">
        <f t="shared" ref="G4:G20" si="1">C4/E4*100-100</f>
        <v>-6.93615560108111</v>
      </c>
      <c r="H4" s="12">
        <f t="shared" ref="H4:H20" si="2">D4/F4*100-100</f>
        <v>2.84140991276804</v>
      </c>
      <c r="I4" s="18"/>
      <c r="K4" s="19"/>
    </row>
    <row r="5" s="1" customFormat="1" ht="50" customHeight="1" spans="1:11">
      <c r="A5" s="10" t="s">
        <v>12</v>
      </c>
      <c r="B5" s="10" t="s">
        <v>11</v>
      </c>
      <c r="C5" s="13">
        <f>[1]统计局D401!E12</f>
        <v>21415.3444</v>
      </c>
      <c r="D5" s="13">
        <f>[1]统计局D401!F12</f>
        <v>53658.0066</v>
      </c>
      <c r="E5" s="13">
        <f>[1]统计局D401!G12</f>
        <v>23209.22</v>
      </c>
      <c r="F5" s="13">
        <f>[1]统计局D401!H12</f>
        <v>52735.2795</v>
      </c>
      <c r="G5" s="14">
        <f t="shared" si="1"/>
        <v>-7.72915074267898</v>
      </c>
      <c r="H5" s="12">
        <f t="shared" si="2"/>
        <v>1.74973397078514</v>
      </c>
      <c r="I5" s="18"/>
      <c r="K5" s="19"/>
    </row>
    <row r="6" s="1" customFormat="1" ht="50" customHeight="1" spans="1:11">
      <c r="A6" s="10" t="s">
        <v>13</v>
      </c>
      <c r="B6" s="10" t="s">
        <v>11</v>
      </c>
      <c r="C6" s="13">
        <f>[1]统计局D401!E17</f>
        <v>8516.3542</v>
      </c>
      <c r="D6" s="13">
        <f>[1]统计局D401!F17</f>
        <v>24059.4687</v>
      </c>
      <c r="E6" s="13">
        <f>[1]统计局D401!G17</f>
        <v>8953.3226</v>
      </c>
      <c r="F6" s="13">
        <f>[1]统计局D401!H17</f>
        <v>22834.9362</v>
      </c>
      <c r="G6" s="14">
        <f t="shared" si="1"/>
        <v>-4.88051664752926</v>
      </c>
      <c r="H6" s="12">
        <f t="shared" si="2"/>
        <v>5.36253961594164</v>
      </c>
      <c r="I6" s="18"/>
      <c r="K6" s="19"/>
    </row>
    <row r="7" s="1" customFormat="1" ht="50" customHeight="1" spans="1:11">
      <c r="A7" s="10" t="s">
        <v>14</v>
      </c>
      <c r="B7" s="10" t="s">
        <v>15</v>
      </c>
      <c r="C7" s="13">
        <f t="shared" ref="C7:F7" si="3">C8+C9</f>
        <v>23953606.8476</v>
      </c>
      <c r="D7" s="13">
        <f t="shared" si="3"/>
        <v>65127980.2788</v>
      </c>
      <c r="E7" s="13">
        <f t="shared" si="3"/>
        <v>23591674.4995</v>
      </c>
      <c r="F7" s="13">
        <f t="shared" si="3"/>
        <v>62524091.0886</v>
      </c>
      <c r="G7" s="14">
        <f t="shared" si="1"/>
        <v>1.53415285594787</v>
      </c>
      <c r="H7" s="12">
        <f t="shared" si="2"/>
        <v>4.16461742164336</v>
      </c>
      <c r="I7" s="18"/>
      <c r="K7" s="19"/>
    </row>
    <row r="8" s="1" customFormat="1" ht="50" customHeight="1" spans="1:11">
      <c r="A8" s="10" t="s">
        <v>12</v>
      </c>
      <c r="B8" s="10" t="s">
        <v>15</v>
      </c>
      <c r="C8" s="13">
        <f>[1]统计局D401!E13</f>
        <v>2450489.4651</v>
      </c>
      <c r="D8" s="13">
        <f>[1]统计局D401!F13</f>
        <v>6176963.6855</v>
      </c>
      <c r="E8" s="13">
        <f>[1]统计局D401!G13</f>
        <v>2627215.398</v>
      </c>
      <c r="F8" s="13">
        <f>[1]统计局D401!H13</f>
        <v>6040814.8915</v>
      </c>
      <c r="G8" s="14">
        <f t="shared" si="1"/>
        <v>-6.7267393847697</v>
      </c>
      <c r="H8" s="12">
        <f t="shared" si="2"/>
        <v>2.25381503067696</v>
      </c>
      <c r="I8" s="18"/>
      <c r="K8" s="19"/>
    </row>
    <row r="9" s="1" customFormat="1" ht="50" customHeight="1" spans="1:11">
      <c r="A9" s="10" t="s">
        <v>13</v>
      </c>
      <c r="B9" s="10" t="s">
        <v>15</v>
      </c>
      <c r="C9" s="13">
        <f>[1]统计局D401!E18</f>
        <v>21503117.3825</v>
      </c>
      <c r="D9" s="13">
        <f>[1]统计局D401!F18</f>
        <v>58951016.5933</v>
      </c>
      <c r="E9" s="13">
        <f>[1]统计局D401!G18</f>
        <v>20964459.1015</v>
      </c>
      <c r="F9" s="13">
        <f>[1]统计局D401!H18</f>
        <v>56483276.1971</v>
      </c>
      <c r="G9" s="12">
        <f t="shared" si="1"/>
        <v>2.56938792645242</v>
      </c>
      <c r="H9" s="12">
        <f t="shared" si="2"/>
        <v>4.36897531862131</v>
      </c>
      <c r="I9" s="18"/>
      <c r="K9" s="19"/>
    </row>
    <row r="10" s="1" customFormat="1" ht="50" customHeight="1" spans="1:11">
      <c r="A10" s="10" t="s">
        <v>16</v>
      </c>
      <c r="B10" s="10" t="s">
        <v>17</v>
      </c>
      <c r="C10" s="13">
        <f t="shared" ref="C10:F10" si="4">C11+C12</f>
        <v>2903.3856</v>
      </c>
      <c r="D10" s="13">
        <f t="shared" si="4"/>
        <v>8441.6676</v>
      </c>
      <c r="E10" s="13">
        <f t="shared" si="4"/>
        <v>2852.5682</v>
      </c>
      <c r="F10" s="13">
        <f t="shared" si="4"/>
        <v>7442.9848</v>
      </c>
      <c r="G10" s="12">
        <f t="shared" si="1"/>
        <v>1.78146135121328</v>
      </c>
      <c r="H10" s="12">
        <f t="shared" si="2"/>
        <v>13.4177729343207</v>
      </c>
      <c r="I10" s="18"/>
      <c r="K10" s="19"/>
    </row>
    <row r="11" s="1" customFormat="1" ht="50" customHeight="1" spans="1:11">
      <c r="A11" s="10" t="s">
        <v>12</v>
      </c>
      <c r="B11" s="10" t="s">
        <v>17</v>
      </c>
      <c r="C11" s="11">
        <f>[1]统计局D401!E14</f>
        <v>2707.0048</v>
      </c>
      <c r="D11" s="11">
        <f>[1]统计局D401!F14</f>
        <v>7636.2396</v>
      </c>
      <c r="E11" s="11">
        <f>[1]统计局D401!G14</f>
        <v>2641.4374</v>
      </c>
      <c r="F11" s="11">
        <f>[1]统计局D401!H14</f>
        <v>6751.8848</v>
      </c>
      <c r="G11" s="12">
        <f t="shared" si="1"/>
        <v>2.48226211985944</v>
      </c>
      <c r="H11" s="12">
        <f t="shared" si="2"/>
        <v>13.0978952721468</v>
      </c>
      <c r="I11" s="18"/>
      <c r="K11" s="19"/>
    </row>
    <row r="12" s="1" customFormat="1" ht="50" customHeight="1" spans="1:11">
      <c r="A12" s="10" t="s">
        <v>13</v>
      </c>
      <c r="B12" s="10" t="s">
        <v>17</v>
      </c>
      <c r="C12" s="11">
        <f>[1]统计局D401!E19</f>
        <v>196.3808</v>
      </c>
      <c r="D12" s="11">
        <f>[1]统计局D401!F19</f>
        <v>805.428</v>
      </c>
      <c r="E12" s="11">
        <f>[1]统计局D401!G19</f>
        <v>211.1308</v>
      </c>
      <c r="F12" s="11">
        <f>[1]统计局D401!H19</f>
        <v>691.1</v>
      </c>
      <c r="G12" s="12">
        <f t="shared" si="1"/>
        <v>-6.98619055107072</v>
      </c>
      <c r="H12" s="12">
        <f t="shared" si="2"/>
        <v>16.5429026190132</v>
      </c>
      <c r="I12" s="18"/>
      <c r="K12" s="19"/>
    </row>
    <row r="13" s="1" customFormat="1" ht="50" customHeight="1" spans="1:11">
      <c r="A13" s="10" t="s">
        <v>18</v>
      </c>
      <c r="B13" s="10" t="s">
        <v>19</v>
      </c>
      <c r="C13" s="11">
        <f t="shared" ref="C13:F13" si="5">C14+C15</f>
        <v>232665.6397</v>
      </c>
      <c r="D13" s="11">
        <f t="shared" si="5"/>
        <v>669702.4</v>
      </c>
      <c r="E13" s="11">
        <f t="shared" si="5"/>
        <v>219945.4987</v>
      </c>
      <c r="F13" s="11">
        <f t="shared" si="5"/>
        <v>562883.5288</v>
      </c>
      <c r="G13" s="12">
        <f t="shared" si="1"/>
        <v>5.78331499175164</v>
      </c>
      <c r="H13" s="12">
        <f t="shared" si="2"/>
        <v>18.9770824219577</v>
      </c>
      <c r="I13" s="18"/>
      <c r="K13" s="19"/>
    </row>
    <row r="14" s="1" customFormat="1" ht="50" customHeight="1" spans="1:11">
      <c r="A14" s="10" t="s">
        <v>12</v>
      </c>
      <c r="B14" s="10" t="s">
        <v>19</v>
      </c>
      <c r="C14" s="11">
        <f>[1]统计局D401!E15</f>
        <v>226710.0346</v>
      </c>
      <c r="D14" s="11">
        <f>[1]统计局D401!F15</f>
        <v>645415.0884</v>
      </c>
      <c r="E14" s="11">
        <f>[1]统计局D401!G15</f>
        <v>213812.115</v>
      </c>
      <c r="F14" s="11">
        <f>[1]统计局D401!H15</f>
        <v>542816.7188</v>
      </c>
      <c r="G14" s="12">
        <f t="shared" si="1"/>
        <v>6.03236144967745</v>
      </c>
      <c r="H14" s="12">
        <f t="shared" si="2"/>
        <v>18.9011071410647</v>
      </c>
      <c r="I14" s="18"/>
      <c r="K14" s="19"/>
    </row>
    <row r="15" s="1" customFormat="1" ht="50" customHeight="1" spans="1:11">
      <c r="A15" s="10" t="s">
        <v>13</v>
      </c>
      <c r="B15" s="10" t="s">
        <v>19</v>
      </c>
      <c r="C15" s="11">
        <f>[1]统计局D401!E20</f>
        <v>5955.6051</v>
      </c>
      <c r="D15" s="11">
        <f>[1]统计局D401!F20</f>
        <v>24287.3116</v>
      </c>
      <c r="E15" s="11">
        <f>[1]统计局D401!G20</f>
        <v>6133.3837</v>
      </c>
      <c r="F15" s="11">
        <f>[1]统计局D401!H20</f>
        <v>20066.81</v>
      </c>
      <c r="G15" s="12">
        <f t="shared" si="1"/>
        <v>-2.89854032774764</v>
      </c>
      <c r="H15" s="12">
        <f t="shared" si="2"/>
        <v>21.0322497696445</v>
      </c>
      <c r="I15" s="18"/>
      <c r="K15" s="19"/>
    </row>
    <row r="16" s="2" customFormat="1" ht="50" customHeight="1" spans="1:16">
      <c r="A16" s="15" t="s">
        <v>20</v>
      </c>
      <c r="B16" s="15" t="s">
        <v>11</v>
      </c>
      <c r="C16" s="13">
        <f t="shared" ref="C16:F16" si="6">C18+C19</f>
        <v>19532.8683</v>
      </c>
      <c r="D16" s="13">
        <f t="shared" si="6"/>
        <v>52971.0387</v>
      </c>
      <c r="E16" s="13">
        <f t="shared" si="6"/>
        <v>19312.8306</v>
      </c>
      <c r="F16" s="13">
        <f t="shared" si="6"/>
        <v>48943.3504</v>
      </c>
      <c r="G16" s="12">
        <f t="shared" si="1"/>
        <v>1.13933428277468</v>
      </c>
      <c r="H16" s="12">
        <f t="shared" si="2"/>
        <v>8.22928603596374</v>
      </c>
      <c r="I16" s="18"/>
      <c r="J16" s="20"/>
      <c r="K16" s="19"/>
      <c r="M16" s="1"/>
      <c r="N16" s="1"/>
      <c r="O16" s="1"/>
      <c r="P16" s="1"/>
    </row>
    <row r="17" s="2" customFormat="1" ht="50" customHeight="1" spans="1:16">
      <c r="A17" s="15" t="s">
        <v>21</v>
      </c>
      <c r="B17" s="15" t="s">
        <v>11</v>
      </c>
      <c r="C17" s="13">
        <f>[1]统计局D401!E23</f>
        <v>6552.9372</v>
      </c>
      <c r="D17" s="13">
        <f>[1]统计局D401!F23</f>
        <v>18609.7471</v>
      </c>
      <c r="E17" s="13">
        <f>[1]统计局D401!G23</f>
        <v>6166.4726</v>
      </c>
      <c r="F17" s="13">
        <f>[1]统计局D401!H23</f>
        <v>16407.6504</v>
      </c>
      <c r="G17" s="12">
        <f t="shared" si="1"/>
        <v>6.26719074370006</v>
      </c>
      <c r="H17" s="12">
        <f t="shared" si="2"/>
        <v>13.42115809586</v>
      </c>
      <c r="I17" s="18"/>
      <c r="J17" s="21"/>
      <c r="K17" s="19"/>
      <c r="M17" s="1"/>
      <c r="N17" s="1"/>
      <c r="O17" s="1"/>
      <c r="P17" s="1"/>
    </row>
    <row r="18" s="2" customFormat="1" ht="50" customHeight="1" spans="1:16">
      <c r="A18" s="15" t="s">
        <v>22</v>
      </c>
      <c r="B18" s="15" t="s">
        <v>11</v>
      </c>
      <c r="C18" s="13">
        <f>[1]统计局D401!E24</f>
        <v>16616.5599</v>
      </c>
      <c r="D18" s="13">
        <f>[1]统计局D401!F24</f>
        <v>45356.0392</v>
      </c>
      <c r="E18" s="13">
        <f>[1]统计局D401!G24</f>
        <v>16452.9886</v>
      </c>
      <c r="F18" s="13">
        <f>[1]统计局D401!H24</f>
        <v>42432.0346</v>
      </c>
      <c r="G18" s="12">
        <f t="shared" si="1"/>
        <v>0.99417378797672</v>
      </c>
      <c r="H18" s="12">
        <f t="shared" si="2"/>
        <v>6.89103086280005</v>
      </c>
      <c r="I18" s="18"/>
      <c r="J18" s="20"/>
      <c r="K18" s="19"/>
      <c r="M18" s="1"/>
      <c r="N18" s="1"/>
      <c r="O18" s="1"/>
      <c r="P18" s="1"/>
    </row>
    <row r="19" s="2" customFormat="1" ht="50" customHeight="1" spans="1:16">
      <c r="A19" s="15" t="s">
        <v>23</v>
      </c>
      <c r="B19" s="15" t="s">
        <v>11</v>
      </c>
      <c r="C19" s="13">
        <f>[1]统计局D401!E29</f>
        <v>2916.3084</v>
      </c>
      <c r="D19" s="13">
        <f>[1]统计局D401!F29</f>
        <v>7614.9995</v>
      </c>
      <c r="E19" s="13">
        <f>[1]统计局D401!G29</f>
        <v>2859.842</v>
      </c>
      <c r="F19" s="13">
        <f>[1]统计局D401!H29</f>
        <v>6511.3158</v>
      </c>
      <c r="G19" s="12">
        <f t="shared" si="1"/>
        <v>1.97445872883885</v>
      </c>
      <c r="H19" s="12">
        <f t="shared" si="2"/>
        <v>16.9502406871434</v>
      </c>
      <c r="I19" s="18"/>
      <c r="K19" s="19"/>
      <c r="M19" s="1"/>
      <c r="N19" s="1"/>
      <c r="O19" s="1"/>
      <c r="P19" s="1"/>
    </row>
    <row r="20" s="2" customFormat="1" ht="50" customHeight="1" spans="1:16">
      <c r="A20" s="15" t="s">
        <v>24</v>
      </c>
      <c r="B20" s="15" t="s">
        <v>25</v>
      </c>
      <c r="C20" s="13">
        <f>[1]统计局D401!E30/10000</f>
        <v>610.0804</v>
      </c>
      <c r="D20" s="13">
        <f>[1]统计局D401!F30/10000</f>
        <v>1711.921375</v>
      </c>
      <c r="E20" s="13">
        <f>[1]统计局D401!G30/10000</f>
        <v>584.405025</v>
      </c>
      <c r="F20" s="13">
        <f>[1]统计局D401!H30/10000</f>
        <v>1525.944825</v>
      </c>
      <c r="G20" s="12">
        <f t="shared" si="1"/>
        <v>4.39342132624544</v>
      </c>
      <c r="H20" s="12">
        <f t="shared" si="2"/>
        <v>12.1876326688286</v>
      </c>
      <c r="I20" s="18"/>
      <c r="M20" s="1"/>
      <c r="N20" s="1"/>
      <c r="O20" s="1"/>
      <c r="P20" s="1"/>
    </row>
    <row r="21" s="1" customFormat="1" spans="1:8">
      <c r="A21" s="16"/>
      <c r="B21" s="16"/>
      <c r="C21" s="16"/>
      <c r="D21" s="16"/>
      <c r="E21" s="16"/>
      <c r="F21" s="16"/>
      <c r="G21" s="16"/>
      <c r="H21" s="16"/>
    </row>
    <row r="22" s="1" customFormat="1" spans="1:8">
      <c r="A22" s="3"/>
      <c r="B22" s="3"/>
      <c r="C22" s="4"/>
      <c r="D22" s="4"/>
      <c r="E22" s="4"/>
      <c r="F22" s="4"/>
      <c r="G22" s="5"/>
      <c r="H22" s="5"/>
    </row>
    <row r="23" s="1" customFormat="1" spans="1:11">
      <c r="A23" s="3"/>
      <c r="B23" s="3"/>
      <c r="C23" s="4"/>
      <c r="D23" s="4"/>
      <c r="E23" s="4"/>
      <c r="F23" s="4"/>
      <c r="G23" s="5"/>
      <c r="H23" s="5"/>
      <c r="K23" s="22"/>
    </row>
    <row r="24" s="1" customFormat="1" spans="1:8">
      <c r="A24" s="3"/>
      <c r="B24" s="3"/>
      <c r="C24" s="4"/>
      <c r="D24" s="4"/>
      <c r="E24" s="17"/>
      <c r="F24" s="4"/>
      <c r="G24" s="5"/>
      <c r="H24" s="5"/>
    </row>
  </sheetData>
  <mergeCells count="7">
    <mergeCell ref="A1:H1"/>
    <mergeCell ref="C2:D2"/>
    <mergeCell ref="E2:F2"/>
    <mergeCell ref="G2:H2"/>
    <mergeCell ref="A21:H21"/>
    <mergeCell ref="A2:A3"/>
    <mergeCell ref="B2:B3"/>
  </mergeCells>
  <printOptions horizontalCentered="1"/>
  <pageMargins left="0.751388888888889" right="0.751388888888889" top="1" bottom="1" header="0.5" footer="0.5"/>
  <pageSetup paperSize="8" scale="6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lxl</dc:creator>
  <cp:lastModifiedBy>Lau Gwok-jan</cp:lastModifiedBy>
  <dcterms:created xsi:type="dcterms:W3CDTF">2023-05-09T15:39:00Z</dcterms:created>
  <dcterms:modified xsi:type="dcterms:W3CDTF">2024-04-11T07:34:24Z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DCB52F6C62BE461AA75E93BC9EC969EC_11</vt:lpwstr>
  </property>
  <property fmtid="{D5CDD505-2E9C-101B-9397-08002B2CF9AE}" pid="3" name="KSOProductBuildVer">
    <vt:lpwstr>2052-12.1.0.16417</vt:lpwstr>
  </property>
</Properties>
</file>