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715" windowWidth="28080" windowHeight="11580"/>
  </bookViews>
  <sheets>
    <sheet name="乡道Y921线惠东主坝桥危旧桥梁改造工程方案设计概算审查表" sheetId="1" r:id="rId1"/>
  </sheets>
  <definedNames>
    <definedName name="_xlnm.Print_Area" localSheetId="0">乡道Y921线惠东主坝桥危旧桥梁改造工程方案设计概算审查表!$A$1:$G$21</definedName>
  </definedNames>
  <calcPr calcId="145621"/>
  <oleSize ref="A1:G21"/>
</workbook>
</file>

<file path=xl/sharedStrings.xml><?xml version="1.0" encoding="utf-8"?>
<sst xmlns="http://schemas.openxmlformats.org/spreadsheetml/2006/main" count="40" uniqueCount="36">
  <si>
    <t>附件2</t>
  </si>
  <si>
    <t>乡道Y921线惠东主坝桥危旧桥梁改造工程方案设计概算审查表</t>
  </si>
  <si>
    <t>项</t>
  </si>
  <si>
    <t>目</t>
  </si>
  <si>
    <t>节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</si>
  <si>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</si>
  <si>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</si>
  <si>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</si>
  <si>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</si>
  <si>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</si>
  <si>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</si>
  <si>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</si>
  <si>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</si>
  <si>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</si>
  <si>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</si>
  <si>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三</t>
  </si>
  <si>
    <t>路面工程</t>
  </si>
  <si>
    <t>四</t>
  </si>
  <si>
    <t>桥梁涵洞工程</t>
  </si>
  <si>
    <t>七</t>
  </si>
  <si>
    <t>交通工程及沿线设施</t>
  </si>
  <si>
    <t>十</t>
  </si>
  <si>
    <t>专项费用</t>
  </si>
  <si>
    <t>第二部分 土地使用及拆迁补偿费</t>
  </si>
  <si>
    <t>第三部分 工程建设其他费用</t>
  </si>
  <si>
    <t>建设项目管理费</t>
  </si>
  <si>
    <t>建设项目前期工作费</t>
  </si>
  <si>
    <t>专项评估费</t>
  </si>
  <si>
    <t>五</t>
  </si>
  <si>
    <t>联合试运转费</t>
  </si>
  <si>
    <t>六</t>
  </si>
  <si>
    <t>生产准备费</t>
  </si>
  <si>
    <t>八</t>
  </si>
  <si>
    <t>工程保险费</t>
  </si>
  <si>
    <t>第四部分 预备费</t>
  </si>
  <si>
    <t>工程基本造价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</si>
</sst>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0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color rgb="FF000000"/>
      <name val="宋体"/>
      <charset val="134"/>
      <scheme val="minor"/>
    </font>
    <font>
      <sz val="9"/>
      <name val="宋体"/>
      <family val="3"/>
      <charset val="134"/>
    </font>
    <font>
      <sz val="14"/>
      <color rgb="FF000000"/>
      <name val="黑体"/>
      <family val="3"/>
      <charset val="134"/>
    </font>
    <font>
      <sz val="15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2" borderId="0" xfId="0" applyFont="1" applyFill="1" applyBorder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view="pageBreakPreview" zoomScale="115" zoomScaleNormal="100" zoomScaleSheetLayoutView="115" workbookViewId="0">
      <selection activeCell="A2" sqref="A2:G2"/>
    </sheetView>
  </sheetViews>
  <sheetFormatPr defaultColWidth="10" defaultRowHeight="12.75" customHeight="1" x14ac:dyDescent="0.15"/>
  <cols>
    <col min="1" max="1" width="7.875" style="3" customWidth="1"/>
    <col min="2" max="2" width="4.75" style="3" hidden="1" customWidth="1"/>
    <col min="3" max="3" width="4.625" style="3" hidden="1" customWidth="1"/>
    <col min="4" max="4" width="32" style="3" customWidth="1"/>
    <col min="5" max="6" width="14.625" style="3" customWidth="1"/>
    <col min="7" max="7" width="13.375" style="3" customWidth="1"/>
    <col min="8" max="16384" width="10" style="3"/>
  </cols>
  <sheetData>
    <row r="1" spans="1:7" s="1" customFormat="1" ht="24.95" customHeight="1" x14ac:dyDescent="0.15">
      <c r="A1" s="29" t="s">
        <v>0</v>
      </c>
      <c r="B1" s="21"/>
      <c r="C1" s="21"/>
      <c r="D1" s="21"/>
      <c r="E1" s="21"/>
      <c r="F1" s="22"/>
      <c r="G1" s="21"/>
    </row>
    <row r="2" spans="1:7" s="1" customFormat="1" ht="35.1" customHeight="1" x14ac:dyDescent="0.15">
      <c r="A2" s="30" t="s">
        <v>1</v>
      </c>
      <c r="B2" s="30"/>
      <c r="C2" s="30"/>
      <c r="D2" s="30"/>
      <c r="E2" s="30"/>
      <c r="F2" s="31"/>
      <c r="G2" s="30"/>
    </row>
    <row r="3" spans="1:7" s="1" customFormat="1" ht="24.95" customHeight="1" x14ac:dyDescent="0.15">
      <c r="A3" s="23" t="s">
        <v>2</v>
      </c>
      <c r="B3" s="25" t="s">
        <v>3</v>
      </c>
      <c r="C3" s="25" t="s">
        <v>4</v>
      </c>
      <c r="D3" s="25" t="s">
        <v>5</v>
      </c>
      <c r="E3" s="4" t="s">
        <v>6</v>
      </c>
      <c r="F3" s="5" t="s">
        <v>7</v>
      </c>
      <c r="G3" s="27" t="s">
        <v>8</v>
      </c>
    </row>
    <row r="4" spans="1:7" s="1" customFormat="1" ht="24.95" customHeight="1" x14ac:dyDescent="0.15">
      <c r="A4" s="24"/>
      <c r="B4" s="26"/>
      <c r="C4" s="26"/>
      <c r="D4" s="26"/>
      <c r="E4" s="6" t="s">
        <v>9</v>
      </c>
      <c r="F4" s="7" t="s">
        <v>9</v>
      </c>
      <c r="G4" s="28"/>
    </row>
    <row r="5" spans="1:7" s="2" customFormat="1" ht="20.100000000000001" customHeight="1" x14ac:dyDescent="0.15">
      <c r="A5" s="8"/>
      <c r="B5" s="9"/>
      <c r="C5" s="9"/>
      <c r="D5" s="10" t="s">
        <v>10</v>
      </c>
      <c r="E5" s="10">
        <v>607.99</v>
      </c>
      <c r="F5" s="10">
        <f>SUM(F6:F11)</f>
        <v>596.71999999999991</v>
      </c>
      <c r="G5" s="11">
        <f t="shared" ref="G5:G14" si="0">F5-E5</f>
        <v>-11.270000000000095</v>
      </c>
    </row>
    <row r="6" spans="1:7" s="2" customFormat="1" ht="20.100000000000001" customHeight="1" x14ac:dyDescent="0.15">
      <c r="A6" s="8" t="s">
        <v>11</v>
      </c>
      <c r="B6" s="9"/>
      <c r="C6" s="9"/>
      <c r="D6" s="9" t="s">
        <v>12</v>
      </c>
      <c r="E6" s="12">
        <v>57.99</v>
      </c>
      <c r="F6" s="12">
        <v>57.93</v>
      </c>
      <c r="G6" s="13">
        <f t="shared" si="0"/>
        <v>-6.0000000000002274E-2</v>
      </c>
    </row>
    <row r="7" spans="1:7" s="2" customFormat="1" ht="20.100000000000001" customHeight="1" x14ac:dyDescent="0.15">
      <c r="A7" s="8" t="s">
        <v>13</v>
      </c>
      <c r="B7" s="9"/>
      <c r="C7" s="9"/>
      <c r="D7" s="9" t="s">
        <v>14</v>
      </c>
      <c r="E7" s="12">
        <v>22.89</v>
      </c>
      <c r="F7" s="12">
        <v>21.94</v>
      </c>
      <c r="G7" s="13">
        <f t="shared" si="0"/>
        <v>-0.94999999999999929</v>
      </c>
    </row>
    <row r="8" spans="1:7" s="2" customFormat="1" ht="20.100000000000001" customHeight="1" x14ac:dyDescent="0.15">
      <c r="A8" s="8" t="s">
        <v>15</v>
      </c>
      <c r="B8" s="9"/>
      <c r="C8" s="9"/>
      <c r="D8" s="9" t="s">
        <v>16</v>
      </c>
      <c r="E8" s="12">
        <v>11.56</v>
      </c>
      <c r="F8" s="12">
        <v>10.61</v>
      </c>
      <c r="G8" s="13">
        <f t="shared" si="0"/>
        <v>-0.95000000000000107</v>
      </c>
    </row>
    <row r="9" spans="1:7" s="2" customFormat="1" ht="20.100000000000001" customHeight="1" x14ac:dyDescent="0.15">
      <c r="A9" s="8" t="s">
        <v>17</v>
      </c>
      <c r="B9" s="9"/>
      <c r="C9" s="9"/>
      <c r="D9" s="9" t="s">
        <v>18</v>
      </c>
      <c r="E9" s="12">
        <v>476.92</v>
      </c>
      <c r="F9" s="12">
        <v>467.93</v>
      </c>
      <c r="G9" s="13">
        <f t="shared" si="0"/>
        <v>-8.9900000000000091</v>
      </c>
    </row>
    <row r="10" spans="1:7" s="2" customFormat="1" ht="20.100000000000001" customHeight="1" x14ac:dyDescent="0.15">
      <c r="A10" s="8" t="s">
        <v>19</v>
      </c>
      <c r="B10" s="9"/>
      <c r="C10" s="9"/>
      <c r="D10" s="9" t="s">
        <v>20</v>
      </c>
      <c r="E10" s="12">
        <v>2.5499999999999998</v>
      </c>
      <c r="F10" s="12">
        <v>2.5299999999999998</v>
      </c>
      <c r="G10" s="13">
        <f t="shared" si="0"/>
        <v>-2.0000000000000018E-2</v>
      </c>
    </row>
    <row r="11" spans="1:7" s="2" customFormat="1" ht="20.100000000000001" customHeight="1" x14ac:dyDescent="0.15">
      <c r="A11" s="8" t="s">
        <v>21</v>
      </c>
      <c r="B11" s="9"/>
      <c r="C11" s="9"/>
      <c r="D11" s="9" t="s">
        <v>22</v>
      </c>
      <c r="E11" s="12">
        <v>36.090000000000003</v>
      </c>
      <c r="F11" s="12">
        <v>35.78</v>
      </c>
      <c r="G11" s="13">
        <f t="shared" si="0"/>
        <v>-0.31000000000000227</v>
      </c>
    </row>
    <row r="12" spans="1:7" s="2" customFormat="1" ht="20.100000000000001" customHeight="1" x14ac:dyDescent="0.15">
      <c r="A12" s="8"/>
      <c r="B12" s="9"/>
      <c r="C12" s="9"/>
      <c r="D12" s="10" t="s">
        <v>23</v>
      </c>
      <c r="E12" s="10">
        <v>0</v>
      </c>
      <c r="F12" s="10">
        <v>0</v>
      </c>
      <c r="G12" s="11">
        <f t="shared" si="0"/>
        <v>0</v>
      </c>
    </row>
    <row r="13" spans="1:7" s="2" customFormat="1" ht="20.100000000000001" customHeight="1" x14ac:dyDescent="0.15">
      <c r="A13" s="8"/>
      <c r="B13" s="9"/>
      <c r="C13" s="9"/>
      <c r="D13" s="10" t="s">
        <v>24</v>
      </c>
      <c r="E13" s="14">
        <v>91.43</v>
      </c>
      <c r="F13" s="14">
        <v>84.07</v>
      </c>
      <c r="G13" s="11">
        <f t="shared" si="0"/>
        <v>-7.3600000000000136</v>
      </c>
    </row>
    <row r="14" spans="1:7" s="2" customFormat="1" ht="20.100000000000001" customHeight="1" x14ac:dyDescent="0.15">
      <c r="A14" s="8" t="s">
        <v>11</v>
      </c>
      <c r="B14" s="15"/>
      <c r="C14" s="15"/>
      <c r="D14" s="9" t="s">
        <v>25</v>
      </c>
      <c r="E14" s="12">
        <v>46.79</v>
      </c>
      <c r="F14" s="12">
        <v>43.31</v>
      </c>
      <c r="G14" s="13">
        <f t="shared" si="0"/>
        <v>-3.4799999999999969</v>
      </c>
    </row>
    <row r="15" spans="1:7" s="2" customFormat="1" ht="20.100000000000001" customHeight="1" x14ac:dyDescent="0.15">
      <c r="A15" s="8" t="s">
        <v>15</v>
      </c>
      <c r="B15" s="15"/>
      <c r="C15" s="15"/>
      <c r="D15" s="9" t="s">
        <v>26</v>
      </c>
      <c r="E15" s="12">
        <v>20</v>
      </c>
      <c r="F15" s="12">
        <v>16.399999999999999</v>
      </c>
      <c r="G15" s="13">
        <f t="shared" ref="G15:G21" si="1">F15-E15</f>
        <v>-3.6000000000000014</v>
      </c>
    </row>
    <row r="16" spans="1:7" s="2" customFormat="1" ht="20.100000000000001" customHeight="1" x14ac:dyDescent="0.15">
      <c r="A16" s="8" t="s">
        <v>17</v>
      </c>
      <c r="B16" s="15"/>
      <c r="C16" s="15"/>
      <c r="D16" s="9" t="s">
        <v>27</v>
      </c>
      <c r="E16" s="12">
        <v>20</v>
      </c>
      <c r="F16" s="12">
        <v>20</v>
      </c>
      <c r="G16" s="13">
        <f t="shared" si="1"/>
        <v>0</v>
      </c>
    </row>
    <row r="17" spans="1:7" s="2" customFormat="1" ht="20.100000000000001" customHeight="1" x14ac:dyDescent="0.15">
      <c r="A17" s="8" t="s">
        <v>28</v>
      </c>
      <c r="B17" s="15"/>
      <c r="C17" s="15"/>
      <c r="D17" s="9" t="s">
        <v>29</v>
      </c>
      <c r="E17" s="12">
        <v>0.22</v>
      </c>
      <c r="F17" s="12">
        <v>0</v>
      </c>
      <c r="G17" s="13">
        <f t="shared" si="1"/>
        <v>-0.22</v>
      </c>
    </row>
    <row r="18" spans="1:7" s="2" customFormat="1" ht="20.100000000000001" customHeight="1" x14ac:dyDescent="0.15">
      <c r="A18" s="8" t="s">
        <v>30</v>
      </c>
      <c r="B18" s="15"/>
      <c r="C18" s="15"/>
      <c r="D18" s="9" t="s">
        <v>31</v>
      </c>
      <c r="E18" s="12">
        <v>1.98</v>
      </c>
      <c r="F18" s="12">
        <v>1.98</v>
      </c>
      <c r="G18" s="13">
        <f t="shared" si="1"/>
        <v>0</v>
      </c>
    </row>
    <row r="19" spans="1:7" s="2" customFormat="1" ht="20.100000000000001" customHeight="1" x14ac:dyDescent="0.15">
      <c r="A19" s="8" t="s">
        <v>32</v>
      </c>
      <c r="B19" s="15"/>
      <c r="C19" s="15"/>
      <c r="D19" s="9" t="s">
        <v>33</v>
      </c>
      <c r="E19" s="12">
        <v>2.4300000000000002</v>
      </c>
      <c r="F19" s="12">
        <v>2.39</v>
      </c>
      <c r="G19" s="13">
        <f t="shared" si="1"/>
        <v>-4.0000000000000036E-2</v>
      </c>
    </row>
    <row r="20" spans="1:7" s="2" customFormat="1" ht="20.100000000000001" customHeight="1" x14ac:dyDescent="0.15">
      <c r="A20" s="8"/>
      <c r="B20" s="9"/>
      <c r="C20" s="9"/>
      <c r="D20" s="10" t="s">
        <v>34</v>
      </c>
      <c r="E20" s="14">
        <v>34.97</v>
      </c>
      <c r="F20" s="14">
        <v>34.04</v>
      </c>
      <c r="G20" s="11">
        <f t="shared" si="1"/>
        <v>-0.92999999999999972</v>
      </c>
    </row>
    <row r="21" spans="1:7" s="2" customFormat="1" ht="20.100000000000001" customHeight="1" x14ac:dyDescent="0.15">
      <c r="A21" s="16"/>
      <c r="B21" s="17"/>
      <c r="C21" s="17"/>
      <c r="D21" s="18" t="s">
        <v>35</v>
      </c>
      <c r="E21" s="19">
        <f>E5+E12+E13+E20</f>
        <v>734.3900000000001</v>
      </c>
      <c r="F21" s="18">
        <f>F5+F12+F13+F20</f>
        <v>714.82999999999993</v>
      </c>
      <c r="G21" s="20">
        <f t="shared" si="1"/>
        <v>-19.560000000000173</v>
      </c>
    </row>
  </sheetData>
  <mergeCells count="7">
    <mergeCell ref="B1:G1"/>
    <mergeCell ref="A2:G2"/>
    <mergeCell ref="A3:A4"/>
    <mergeCell ref="B3:B4"/>
    <mergeCell ref="C3:C4"/>
    <mergeCell ref="D3:D4"/>
    <mergeCell ref="G3:G4"/>
  </mergeCells>
  <phoneticPr fontId="7" type="noConversion"/>
  <printOptions horizontalCentered="1"/>
  <pageMargins left="0.59055118110236227" right="0.59055118110236227" top="0.78740157480314965" bottom="0.59055118110236227" header="0.31496062992125984" footer="0.31496062992125984"/>
  <pageSetup paperSize="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乡道Y921线惠东主坝桥危旧桥梁改造工程方案设计概算审查表</vt:lpstr>
      <vt:lpstr>乡道Y921线惠东主坝桥危旧桥梁改造工程方案设计概算审查表!Print_Area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谢胡敏</cp:lastModifiedBy>
  <cp:lastPrinted>2024-03-20T04:09:00Z</cp:lastPrinted>
  <dcterms:created xsi:type="dcterms:W3CDTF">2021-05-14T04:04:00Z</dcterms:created>
  <dcterms:modified xsi:type="dcterms:W3CDTF">2024-03-20T04:09:01Z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13CCF04C4D79433EB7A81FF4E2BDDABB_13</vt:lpwstr>
  </property>
</Properties>
</file>