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676" windowWidth="25417" windowHeight="10216"/>
  </bookViews>
  <sheets>
    <sheet name="国道G321线德庆上垌至大塘段" sheetId="1" r:id="rId1"/>
  </sheets>
  <definedNames>
    <definedName name="_xlnm.Print_Area" localSheetId="0">国道G321线德庆上垌至大塘段!$A$1:$G$43</definedName>
    <definedName name="_xlnm.Print_Titles" localSheetId="0">国道G321线德庆上垌至大塘段!$3:$4</definedName>
  </definedNames>
  <calcPr calcId="144525"/>
  <oleSize ref="A1:K50"/>
</workbook>
</file>

<file path=xl/sharedStrings.xml><?xml version="1.0" encoding="utf-8"?>
<sst xmlns="http://schemas.openxmlformats.org/spreadsheetml/2006/main" count="150" uniqueCount="95">
  <si>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</si>
  <si>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</si>
  <si>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</si>
  <si>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</si>
  <si>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</si>
  <si>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</si>
  <si>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</si>
  <si>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概算
（万元）</t>
  </si>
  <si>
    <t>第一部分 建筑安装工程费</t>
  </si>
  <si>
    <t>公路公里</t>
  </si>
  <si>
    <t>临时工程</t>
  </si>
  <si>
    <t>km</t>
  </si>
  <si>
    <t>路基工程</t>
  </si>
  <si>
    <t>GD10201</t>
  </si>
  <si>
    <t>场地清理</t>
  </si>
  <si>
    <t>路面工程</t>
  </si>
  <si>
    <t>GD10301</t>
  </si>
  <si>
    <t>沥青混凝土路面</t>
  </si>
  <si>
    <t>GD10306</t>
  </si>
  <si>
    <t>旧路面处理</t>
  </si>
  <si>
    <t>交叉工程</t>
  </si>
  <si>
    <t>处</t>
  </si>
  <si>
    <t>平面交叉</t>
  </si>
  <si>
    <t>交通工程及沿线设施</t>
  </si>
  <si>
    <t>交通安全设施</t>
  </si>
  <si>
    <t>专项费用</t>
  </si>
  <si>
    <t>元</t>
  </si>
  <si>
    <t>施工场地建设费</t>
  </si>
  <si>
    <t>安全生产费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</si>
  <si>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</si>
  <si>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</si>
  <si>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</si>
  <si>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</si>
  <si>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</si>
  <si>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建设项目前期工作费</t>
  </si>
  <si>
    <t>GD30301</t>
  </si>
  <si>
    <t>GD30303</t>
  </si>
  <si>
    <t>招标文件及标底编制费</t>
  </si>
  <si>
    <t>工程保险费</t>
  </si>
  <si>
    <t>第四部分 预备费</t>
  </si>
  <si>
    <t>基本预备费</t>
  </si>
  <si>
    <t>公路基本造价</t>
  </si>
  <si>
    <t>101</t>
  </si>
  <si>
    <t>102</t>
  </si>
  <si>
    <t>103</t>
  </si>
  <si>
    <t>106</t>
  </si>
  <si>
    <t>10601</t>
  </si>
  <si>
    <t>107</t>
  </si>
  <si>
    <t>10701</t>
  </si>
  <si>
    <t>110</t>
  </si>
  <si>
    <t>11001</t>
  </si>
  <si>
    <t>11002</t>
  </si>
  <si>
    <t>第二部分 土地使用及拆迁补偿费</t>
  </si>
  <si>
    <t>301</t>
  </si>
  <si>
    <t>30101</t>
  </si>
  <si>
    <t>30103</t>
  </si>
  <si>
    <t>30104</t>
  </si>
  <si>
    <t>30105</t>
  </si>
  <si>
    <t>303</t>
  </si>
  <si>
    <t>308</t>
  </si>
  <si>
    <t>401</t>
  </si>
  <si>
    <t>增（+）减（-）金额（万元）</t>
    <phoneticPr fontId="3" type="noConversion"/>
  </si>
  <si>
    <t>GD10104</t>
  </si>
  <si>
    <t>其他临时工程</t>
  </si>
  <si>
    <t>GD10206</t>
  </si>
  <si>
    <t>排水工程</t>
  </si>
  <si>
    <t>GD10304</t>
  </si>
  <si>
    <t>路槽、路肩及中央分隔带</t>
  </si>
  <si>
    <t>GD10305</t>
  </si>
  <si>
    <t>路面排水</t>
  </si>
  <si>
    <t>104</t>
  </si>
  <si>
    <t>桥梁涵洞工程</t>
  </si>
  <si>
    <t>10406</t>
  </si>
  <si>
    <t>桥梁维修加固工程</t>
  </si>
  <si>
    <t>201</t>
  </si>
  <si>
    <t>土地使用费</t>
  </si>
  <si>
    <t>亩</t>
  </si>
  <si>
    <t>20102</t>
  </si>
  <si>
    <t>临时用地</t>
  </si>
  <si>
    <t>竣（交）工验收试验检测费</t>
  </si>
  <si>
    <t>勘察及旧路检测费</t>
  </si>
  <si>
    <t>GD30302</t>
  </si>
  <si>
    <t>建设方案及施工图设计费</t>
  </si>
  <si>
    <t>306</t>
  </si>
  <si>
    <t>生产准备费</t>
  </si>
  <si>
    <t>30602</t>
  </si>
  <si>
    <t>办公和生活用家具购置费</t>
  </si>
  <si>
    <t>26.689</t>
  </si>
  <si>
    <t>26.629</t>
  </si>
  <si>
    <r>
      <t>km/m</t>
    </r>
    <r>
      <rPr>
        <vertAlign val="superscript"/>
        <sz val="10"/>
        <color theme="1"/>
        <rFont val="仿宋_GB2312"/>
        <family val="3"/>
        <charset val="134"/>
      </rPr>
      <t>2</t>
    </r>
    <phoneticPr fontId="3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</si>
  <si>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r>
      <rPr>
        <sz val="10"/>
        <color theme="1"/>
        <rFont val="仿宋_GB2312"/>
        <family val="3"/>
        <charset val="134"/>
      </rPr>
      <t>/m</t>
    </r>
    <phoneticPr fontId="3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</si>
  <si>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3" type="noConversion"/>
  </si>
  <si>
    <t>26.629/33746.4</t>
    <phoneticPr fontId="3" type="noConversion"/>
  </si>
  <si>
    <t>1118.96/60.04</t>
    <phoneticPr fontId="3" type="noConversion"/>
  </si>
  <si>
    <t xml:space="preserve">国道G321线德庆上垌至大塘段路面预防养护及功能性修复养护工程                    方案设计概算审查表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</si>
</sst>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vertAlign val="superscript"/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b/>
      <sz val="9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zoomScale="113" zoomScaleNormal="113" workbookViewId="0">
      <selection sqref="A1:B1"/>
    </sheetView>
  </sheetViews>
  <sheetFormatPr defaultColWidth="9" defaultRowHeight="18.350000000000001" x14ac:dyDescent="0.15"/>
  <cols>
    <col min="1" max="1" width="9.625" style="1" customWidth="1"/>
    <col min="2" max="2" width="26.875" style="1" customWidth="1"/>
    <col min="3" max="3" width="9.5" style="1" customWidth="1"/>
    <col min="4" max="4" width="13.125" style="1" customWidth="1"/>
    <col min="5" max="5" width="13.625" style="1" customWidth="1"/>
    <col min="6" max="6" width="12.75" style="1" customWidth="1"/>
    <col min="7" max="7" width="10.5" style="1" customWidth="1"/>
    <col min="8" max="16384" width="9" style="1"/>
  </cols>
  <sheetData>
    <row r="1" spans="1:11" ht="25" customHeight="1" x14ac:dyDescent="0.15">
      <c r="A1" s="28" t="s">
        <v>0</v>
      </c>
      <c r="B1" s="29"/>
    </row>
    <row r="2" spans="1:11" ht="45" customHeight="1" thickBot="1" x14ac:dyDescent="0.2">
      <c r="A2" s="30" t="s">
        <v>94</v>
      </c>
      <c r="B2" s="30"/>
      <c r="C2" s="30"/>
      <c r="D2" s="30"/>
      <c r="E2" s="30"/>
      <c r="F2" s="30"/>
      <c r="G2" s="30"/>
    </row>
    <row r="3" spans="1:11" ht="25" customHeight="1" x14ac:dyDescent="0.15">
      <c r="A3" s="22" t="s">
        <v>1</v>
      </c>
      <c r="B3" s="24" t="s">
        <v>2</v>
      </c>
      <c r="C3" s="24" t="s">
        <v>3</v>
      </c>
      <c r="D3" s="24" t="s">
        <v>4</v>
      </c>
      <c r="E3" s="2" t="s">
        <v>5</v>
      </c>
      <c r="F3" s="2" t="s">
        <v>6</v>
      </c>
      <c r="G3" s="26" t="s">
        <v>61</v>
      </c>
    </row>
    <row r="4" spans="1:11" ht="25" customHeight="1" x14ac:dyDescent="0.15">
      <c r="A4" s="23"/>
      <c r="B4" s="25"/>
      <c r="C4" s="25"/>
      <c r="D4" s="25"/>
      <c r="E4" s="3" t="s">
        <v>7</v>
      </c>
      <c r="F4" s="18" t="s">
        <v>7</v>
      </c>
      <c r="G4" s="27"/>
    </row>
    <row r="5" spans="1:11" s="4" customFormat="1" ht="19.899999999999999" customHeight="1" x14ac:dyDescent="0.15">
      <c r="A5" s="11"/>
      <c r="B5" s="7" t="s">
        <v>8</v>
      </c>
      <c r="C5" s="6" t="s">
        <v>9</v>
      </c>
      <c r="D5" s="6" t="s">
        <v>87</v>
      </c>
      <c r="E5" s="14">
        <v>3879.88</v>
      </c>
      <c r="F5" s="12">
        <v>3744.72</v>
      </c>
      <c r="G5" s="13">
        <f t="shared" ref="G5:G43" si="0">F5-E5</f>
        <v>-135.16000000000031</v>
      </c>
    </row>
    <row r="6" spans="1:11" ht="19.899999999999999" customHeight="1" x14ac:dyDescent="0.15">
      <c r="A6" s="5" t="s">
        <v>42</v>
      </c>
      <c r="B6" s="6" t="s">
        <v>10</v>
      </c>
      <c r="C6" s="6" t="s">
        <v>9</v>
      </c>
      <c r="D6" s="6" t="s">
        <v>87</v>
      </c>
      <c r="E6" s="9">
        <v>258.79000000000002</v>
      </c>
      <c r="F6" s="9">
        <v>210.31989999999999</v>
      </c>
      <c r="G6" s="16">
        <f t="shared" si="0"/>
        <v>-48.470100000000031</v>
      </c>
      <c r="K6" s="17"/>
    </row>
    <row r="7" spans="1:11" ht="19.899999999999999" customHeight="1" x14ac:dyDescent="0.15">
      <c r="A7" s="5" t="s">
        <v>62</v>
      </c>
      <c r="B7" s="6" t="s">
        <v>63</v>
      </c>
      <c r="C7" s="6" t="s">
        <v>9</v>
      </c>
      <c r="D7" s="6" t="s">
        <v>87</v>
      </c>
      <c r="E7" s="9">
        <v>258.79000000000002</v>
      </c>
      <c r="F7" s="9">
        <v>210.31989999999999</v>
      </c>
      <c r="G7" s="16">
        <f t="shared" si="0"/>
        <v>-48.470100000000031</v>
      </c>
      <c r="K7" s="17"/>
    </row>
    <row r="8" spans="1:11" ht="19.899999999999999" customHeight="1" x14ac:dyDescent="0.15">
      <c r="A8" s="5" t="s">
        <v>43</v>
      </c>
      <c r="B8" s="6" t="s">
        <v>12</v>
      </c>
      <c r="C8" s="6" t="s">
        <v>11</v>
      </c>
      <c r="D8" s="6" t="s">
        <v>88</v>
      </c>
      <c r="E8" s="9">
        <v>35.04</v>
      </c>
      <c r="F8" s="9">
        <v>27.4787</v>
      </c>
      <c r="G8" s="16">
        <f t="shared" si="0"/>
        <v>-7.5612999999999992</v>
      </c>
    </row>
    <row r="9" spans="1:11" ht="19.899999999999999" customHeight="1" x14ac:dyDescent="0.15">
      <c r="A9" s="5" t="s">
        <v>13</v>
      </c>
      <c r="B9" s="6" t="s">
        <v>14</v>
      </c>
      <c r="C9" s="6" t="s">
        <v>11</v>
      </c>
      <c r="D9" s="6" t="s">
        <v>88</v>
      </c>
      <c r="E9" s="9">
        <f>27.6488-0.13</f>
        <v>27.518800000000002</v>
      </c>
      <c r="F9" s="9">
        <v>26.644600000000001</v>
      </c>
      <c r="G9" s="16">
        <f t="shared" si="0"/>
        <v>-0.87420000000000186</v>
      </c>
    </row>
    <row r="10" spans="1:11" ht="19.899999999999999" customHeight="1" x14ac:dyDescent="0.15">
      <c r="A10" s="5" t="s">
        <v>64</v>
      </c>
      <c r="B10" s="6" t="s">
        <v>65</v>
      </c>
      <c r="C10" s="6" t="s">
        <v>11</v>
      </c>
      <c r="D10" s="6">
        <v>0.42</v>
      </c>
      <c r="E10" s="9">
        <v>7.5233999999999996</v>
      </c>
      <c r="F10" s="9">
        <v>0.83409999999999995</v>
      </c>
      <c r="G10" s="16">
        <f t="shared" si="0"/>
        <v>-6.6892999999999994</v>
      </c>
    </row>
    <row r="11" spans="1:11" ht="19.899999999999999" customHeight="1" x14ac:dyDescent="0.15">
      <c r="A11" s="5" t="s">
        <v>44</v>
      </c>
      <c r="B11" s="6" t="s">
        <v>15</v>
      </c>
      <c r="C11" s="6" t="s">
        <v>11</v>
      </c>
      <c r="D11" s="6" t="s">
        <v>88</v>
      </c>
      <c r="E11" s="9">
        <v>3144.79</v>
      </c>
      <c r="F11" s="9">
        <v>3062.0237000000002</v>
      </c>
      <c r="G11" s="16">
        <f t="shared" si="0"/>
        <v>-82.766299999999774</v>
      </c>
    </row>
    <row r="12" spans="1:11" ht="19.899999999999999" customHeight="1" x14ac:dyDescent="0.15">
      <c r="A12" s="5" t="s">
        <v>16</v>
      </c>
      <c r="B12" s="6" t="s">
        <v>17</v>
      </c>
      <c r="C12" s="6" t="s">
        <v>91</v>
      </c>
      <c r="D12" s="6">
        <v>487982</v>
      </c>
      <c r="E12" s="9">
        <f>2935.3526-1.03</f>
        <v>2934.3226</v>
      </c>
      <c r="F12" s="9">
        <v>2882.8517999999999</v>
      </c>
      <c r="G12" s="16">
        <f t="shared" si="0"/>
        <v>-51.470800000000054</v>
      </c>
    </row>
    <row r="13" spans="1:11" ht="19.899999999999999" customHeight="1" x14ac:dyDescent="0.15">
      <c r="A13" s="5" t="s">
        <v>66</v>
      </c>
      <c r="B13" s="6" t="s">
        <v>67</v>
      </c>
      <c r="C13" s="6" t="s">
        <v>11</v>
      </c>
      <c r="D13" s="6" t="s">
        <v>88</v>
      </c>
      <c r="E13" s="9">
        <v>11.026</v>
      </c>
      <c r="F13" s="9">
        <v>3.4864999999999999</v>
      </c>
      <c r="G13" s="16">
        <f t="shared" si="0"/>
        <v>-7.5395000000000003</v>
      </c>
    </row>
    <row r="14" spans="1:11" ht="19.899999999999999" customHeight="1" x14ac:dyDescent="0.15">
      <c r="A14" s="5" t="s">
        <v>68</v>
      </c>
      <c r="B14" s="6" t="s">
        <v>69</v>
      </c>
      <c r="C14" s="6" t="s">
        <v>11</v>
      </c>
      <c r="D14" s="6">
        <v>0.04</v>
      </c>
      <c r="E14" s="9">
        <v>2.5255000000000001</v>
      </c>
      <c r="F14" s="9">
        <v>0</v>
      </c>
      <c r="G14" s="16">
        <f t="shared" si="0"/>
        <v>-2.5255000000000001</v>
      </c>
    </row>
    <row r="15" spans="1:11" ht="19.899999999999999" customHeight="1" x14ac:dyDescent="0.15">
      <c r="A15" s="5" t="s">
        <v>18</v>
      </c>
      <c r="B15" s="6" t="s">
        <v>19</v>
      </c>
      <c r="C15" s="6" t="s">
        <v>89</v>
      </c>
      <c r="D15" s="6" t="s">
        <v>92</v>
      </c>
      <c r="E15" s="9">
        <v>196.9152</v>
      </c>
      <c r="F15" s="9">
        <v>175.68539999999999</v>
      </c>
      <c r="G15" s="16">
        <f t="shared" si="0"/>
        <v>-21.229800000000012</v>
      </c>
    </row>
    <row r="16" spans="1:11" ht="19.899999999999999" customHeight="1" x14ac:dyDescent="0.15">
      <c r="A16" s="5" t="s">
        <v>70</v>
      </c>
      <c r="B16" s="6" t="s">
        <v>71</v>
      </c>
      <c r="C16" s="6" t="s">
        <v>11</v>
      </c>
      <c r="D16" s="6">
        <v>0.06</v>
      </c>
      <c r="E16" s="9">
        <v>0.43859999999999999</v>
      </c>
      <c r="F16" s="9">
        <v>0.42499999999999999</v>
      </c>
      <c r="G16" s="16">
        <f t="shared" si="0"/>
        <v>-1.3600000000000001E-2</v>
      </c>
    </row>
    <row r="17" spans="1:7" ht="19.899999999999999" customHeight="1" x14ac:dyDescent="0.15">
      <c r="A17" s="5" t="s">
        <v>72</v>
      </c>
      <c r="B17" s="6" t="s">
        <v>73</v>
      </c>
      <c r="C17" s="6" t="s">
        <v>90</v>
      </c>
      <c r="D17" s="6" t="s">
        <v>93</v>
      </c>
      <c r="E17" s="9">
        <v>0.43859999999999999</v>
      </c>
      <c r="F17" s="9">
        <v>0.42499999999999999</v>
      </c>
      <c r="G17" s="16">
        <f t="shared" si="0"/>
        <v>-1.3600000000000001E-2</v>
      </c>
    </row>
    <row r="18" spans="1:7" ht="19.899999999999999" customHeight="1" x14ac:dyDescent="0.15">
      <c r="A18" s="5" t="s">
        <v>45</v>
      </c>
      <c r="B18" s="6" t="s">
        <v>20</v>
      </c>
      <c r="C18" s="6" t="s">
        <v>21</v>
      </c>
      <c r="D18" s="6">
        <v>49</v>
      </c>
      <c r="E18" s="9">
        <v>31.954899999999999</v>
      </c>
      <c r="F18" s="9">
        <v>31.8552</v>
      </c>
      <c r="G18" s="16">
        <f t="shared" si="0"/>
        <v>-9.9699999999998568E-2</v>
      </c>
    </row>
    <row r="19" spans="1:7" ht="19.899999999999999" customHeight="1" x14ac:dyDescent="0.15">
      <c r="A19" s="5" t="s">
        <v>46</v>
      </c>
      <c r="B19" s="6" t="s">
        <v>22</v>
      </c>
      <c r="C19" s="6" t="s">
        <v>21</v>
      </c>
      <c r="D19" s="6">
        <v>49</v>
      </c>
      <c r="E19" s="9">
        <v>31.954899999999999</v>
      </c>
      <c r="F19" s="9">
        <v>31.8552</v>
      </c>
      <c r="G19" s="16">
        <f t="shared" si="0"/>
        <v>-9.9699999999998568E-2</v>
      </c>
    </row>
    <row r="20" spans="1:7" ht="19.899999999999999" customHeight="1" x14ac:dyDescent="0.15">
      <c r="A20" s="5" t="s">
        <v>47</v>
      </c>
      <c r="B20" s="6" t="s">
        <v>23</v>
      </c>
      <c r="C20" s="6" t="s">
        <v>9</v>
      </c>
      <c r="D20" s="6">
        <v>26.689</v>
      </c>
      <c r="E20" s="9">
        <v>240.161</v>
      </c>
      <c r="F20" s="9">
        <v>246.3158</v>
      </c>
      <c r="G20" s="16">
        <f t="shared" si="0"/>
        <v>6.1547999999999945</v>
      </c>
    </row>
    <row r="21" spans="1:7" s="4" customFormat="1" ht="19.899999999999999" customHeight="1" x14ac:dyDescent="0.15">
      <c r="A21" s="5" t="s">
        <v>48</v>
      </c>
      <c r="B21" s="6" t="s">
        <v>24</v>
      </c>
      <c r="C21" s="6" t="s">
        <v>9</v>
      </c>
      <c r="D21" s="6" t="s">
        <v>87</v>
      </c>
      <c r="E21" s="9">
        <v>240.161</v>
      </c>
      <c r="F21" s="9">
        <v>246.3158</v>
      </c>
      <c r="G21" s="16">
        <f t="shared" si="0"/>
        <v>6.1547999999999945</v>
      </c>
    </row>
    <row r="22" spans="1:7" s="4" customFormat="1" ht="19.899999999999999" customHeight="1" x14ac:dyDescent="0.15">
      <c r="A22" s="5" t="s">
        <v>49</v>
      </c>
      <c r="B22" s="6" t="s">
        <v>25</v>
      </c>
      <c r="C22" s="6" t="s">
        <v>26</v>
      </c>
      <c r="D22" s="6"/>
      <c r="E22" s="9">
        <v>168.71</v>
      </c>
      <c r="F22" s="9">
        <v>166.3014</v>
      </c>
      <c r="G22" s="16">
        <f t="shared" si="0"/>
        <v>-2.408600000000007</v>
      </c>
    </row>
    <row r="23" spans="1:7" ht="19.899999999999999" customHeight="1" x14ac:dyDescent="0.15">
      <c r="A23" s="5" t="s">
        <v>50</v>
      </c>
      <c r="B23" s="6" t="s">
        <v>27</v>
      </c>
      <c r="C23" s="6" t="s">
        <v>26</v>
      </c>
      <c r="D23" s="6"/>
      <c r="E23" s="9">
        <f>111.4072-0.11</f>
        <v>111.2972</v>
      </c>
      <c r="F23" s="9">
        <v>110.9607</v>
      </c>
      <c r="G23" s="16">
        <f t="shared" si="0"/>
        <v>-0.33650000000000091</v>
      </c>
    </row>
    <row r="24" spans="1:7" ht="19.899999999999999" customHeight="1" x14ac:dyDescent="0.15">
      <c r="A24" s="5" t="s">
        <v>51</v>
      </c>
      <c r="B24" s="6" t="s">
        <v>28</v>
      </c>
      <c r="C24" s="6" t="s">
        <v>26</v>
      </c>
      <c r="D24" s="6"/>
      <c r="E24" s="9">
        <v>57.415399999999998</v>
      </c>
      <c r="F24" s="9">
        <v>55.340699999999998</v>
      </c>
      <c r="G24" s="16">
        <f t="shared" si="0"/>
        <v>-2.0747</v>
      </c>
    </row>
    <row r="25" spans="1:7" s="4" customFormat="1" ht="19.899999999999999" customHeight="1" x14ac:dyDescent="0.15">
      <c r="A25" s="11"/>
      <c r="B25" s="15" t="s">
        <v>52</v>
      </c>
      <c r="C25" s="6" t="s">
        <v>9</v>
      </c>
      <c r="D25" s="6" t="s">
        <v>87</v>
      </c>
      <c r="E25" s="14">
        <v>33.75</v>
      </c>
      <c r="F25" s="12">
        <v>33.75</v>
      </c>
      <c r="G25" s="13">
        <f t="shared" si="0"/>
        <v>0</v>
      </c>
    </row>
    <row r="26" spans="1:7" ht="19.899999999999999" customHeight="1" x14ac:dyDescent="0.15">
      <c r="A26" s="5" t="s">
        <v>74</v>
      </c>
      <c r="B26" s="6" t="s">
        <v>75</v>
      </c>
      <c r="C26" s="6" t="s">
        <v>76</v>
      </c>
      <c r="D26" s="6">
        <v>22.5</v>
      </c>
      <c r="E26" s="9">
        <v>33.75</v>
      </c>
      <c r="F26" s="9">
        <v>33.75</v>
      </c>
      <c r="G26" s="16">
        <f t="shared" si="0"/>
        <v>0</v>
      </c>
    </row>
    <row r="27" spans="1:7" ht="19.899999999999999" customHeight="1" x14ac:dyDescent="0.15">
      <c r="A27" s="5" t="s">
        <v>77</v>
      </c>
      <c r="B27" s="6" t="s">
        <v>78</v>
      </c>
      <c r="C27" s="6" t="s">
        <v>76</v>
      </c>
      <c r="D27" s="6">
        <v>22.5</v>
      </c>
      <c r="E27" s="9">
        <v>33.75</v>
      </c>
      <c r="F27" s="9">
        <v>33.75</v>
      </c>
      <c r="G27" s="16">
        <f t="shared" si="0"/>
        <v>0</v>
      </c>
    </row>
    <row r="28" spans="1:7" s="4" customFormat="1" ht="19.899999999999999" customHeight="1" x14ac:dyDescent="0.15">
      <c r="A28" s="11"/>
      <c r="B28" s="7" t="s">
        <v>29</v>
      </c>
      <c r="C28" s="6" t="s">
        <v>9</v>
      </c>
      <c r="D28" s="6" t="s">
        <v>87</v>
      </c>
      <c r="E28" s="14">
        <v>399.75</v>
      </c>
      <c r="F28" s="12">
        <v>368.87630000000001</v>
      </c>
      <c r="G28" s="13">
        <f t="shared" si="0"/>
        <v>-30.873699999999985</v>
      </c>
    </row>
    <row r="29" spans="1:7" ht="19.899999999999999" customHeight="1" x14ac:dyDescent="0.15">
      <c r="A29" s="5" t="s">
        <v>53</v>
      </c>
      <c r="B29" s="6" t="s">
        <v>30</v>
      </c>
      <c r="C29" s="6" t="s">
        <v>9</v>
      </c>
      <c r="D29" s="6" t="s">
        <v>87</v>
      </c>
      <c r="E29" s="9">
        <v>249.92</v>
      </c>
      <c r="F29" s="9">
        <v>248.98490000000001</v>
      </c>
      <c r="G29" s="16">
        <f t="shared" si="0"/>
        <v>-0.93509999999997717</v>
      </c>
    </row>
    <row r="30" spans="1:7" ht="19.899999999999999" customHeight="1" x14ac:dyDescent="0.15">
      <c r="A30" s="5" t="s">
        <v>54</v>
      </c>
      <c r="B30" s="6" t="s">
        <v>31</v>
      </c>
      <c r="C30" s="6" t="s">
        <v>9</v>
      </c>
      <c r="D30" s="6" t="s">
        <v>87</v>
      </c>
      <c r="E30" s="9">
        <f>121.2404-0.07</f>
        <v>121.1704</v>
      </c>
      <c r="F30" s="9">
        <v>120.6527</v>
      </c>
      <c r="G30" s="16">
        <f t="shared" si="0"/>
        <v>-0.51770000000000493</v>
      </c>
    </row>
    <row r="31" spans="1:7" ht="19.899999999999999" customHeight="1" x14ac:dyDescent="0.15">
      <c r="A31" s="5" t="s">
        <v>55</v>
      </c>
      <c r="B31" s="6" t="s">
        <v>32</v>
      </c>
      <c r="C31" s="6" t="s">
        <v>9</v>
      </c>
      <c r="D31" s="6" t="s">
        <v>87</v>
      </c>
      <c r="E31" s="9">
        <v>80.643600000000006</v>
      </c>
      <c r="F31" s="9">
        <v>80.238799999999998</v>
      </c>
      <c r="G31" s="16">
        <f t="shared" si="0"/>
        <v>-0.40480000000000871</v>
      </c>
    </row>
    <row r="32" spans="1:7" ht="19.899999999999999" customHeight="1" x14ac:dyDescent="0.15">
      <c r="A32" s="5" t="s">
        <v>56</v>
      </c>
      <c r="B32" s="6" t="s">
        <v>33</v>
      </c>
      <c r="C32" s="6" t="s">
        <v>9</v>
      </c>
      <c r="D32" s="6" t="s">
        <v>87</v>
      </c>
      <c r="E32" s="9">
        <v>2.7368999999999999</v>
      </c>
      <c r="F32" s="9">
        <v>2.7221000000000002</v>
      </c>
      <c r="G32" s="16">
        <f t="shared" si="0"/>
        <v>-1.4799999999999702E-2</v>
      </c>
    </row>
    <row r="33" spans="1:7" ht="19.899999999999999" customHeight="1" x14ac:dyDescent="0.15">
      <c r="A33" s="5" t="s">
        <v>57</v>
      </c>
      <c r="B33" s="6" t="s">
        <v>79</v>
      </c>
      <c r="C33" s="6" t="s">
        <v>9</v>
      </c>
      <c r="D33" s="6" t="s">
        <v>87</v>
      </c>
      <c r="E33" s="9">
        <v>45.371299999999998</v>
      </c>
      <c r="F33" s="9">
        <v>45.371299999999998</v>
      </c>
      <c r="G33" s="16">
        <f t="shared" si="0"/>
        <v>0</v>
      </c>
    </row>
    <row r="34" spans="1:7" ht="19.899999999999999" customHeight="1" x14ac:dyDescent="0.15">
      <c r="A34" s="5" t="s">
        <v>58</v>
      </c>
      <c r="B34" s="6" t="s">
        <v>34</v>
      </c>
      <c r="C34" s="6" t="s">
        <v>9</v>
      </c>
      <c r="D34" s="6" t="s">
        <v>87</v>
      </c>
      <c r="E34" s="9">
        <v>107.03</v>
      </c>
      <c r="F34" s="9">
        <v>104.91249999999999</v>
      </c>
      <c r="G34" s="16">
        <f t="shared" si="0"/>
        <v>-2.1175000000000068</v>
      </c>
    </row>
    <row r="35" spans="1:7" ht="19.899999999999999" customHeight="1" x14ac:dyDescent="0.15">
      <c r="A35" s="5" t="s">
        <v>35</v>
      </c>
      <c r="B35" s="6" t="s">
        <v>80</v>
      </c>
      <c r="C35" s="6" t="s">
        <v>9</v>
      </c>
      <c r="D35" s="6" t="s">
        <v>87</v>
      </c>
      <c r="E35" s="9">
        <v>38.724899999999998</v>
      </c>
      <c r="F35" s="9">
        <v>38.724899999999998</v>
      </c>
      <c r="G35" s="16">
        <f t="shared" si="0"/>
        <v>0</v>
      </c>
    </row>
    <row r="36" spans="1:7" ht="19.899999999999999" customHeight="1" x14ac:dyDescent="0.15">
      <c r="A36" s="5" t="s">
        <v>81</v>
      </c>
      <c r="B36" s="6" t="s">
        <v>82</v>
      </c>
      <c r="C36" s="6" t="s">
        <v>9</v>
      </c>
      <c r="D36" s="6" t="s">
        <v>87</v>
      </c>
      <c r="E36" s="9">
        <f>63.3914-0.08</f>
        <v>63.311399999999999</v>
      </c>
      <c r="F36" s="9">
        <v>61.340499999999999</v>
      </c>
      <c r="G36" s="16">
        <f t="shared" si="0"/>
        <v>-1.9709000000000003</v>
      </c>
    </row>
    <row r="37" spans="1:7" ht="19.899999999999999" customHeight="1" x14ac:dyDescent="0.15">
      <c r="A37" s="5" t="s">
        <v>36</v>
      </c>
      <c r="B37" s="6" t="s">
        <v>37</v>
      </c>
      <c r="C37" s="6" t="s">
        <v>9</v>
      </c>
      <c r="D37" s="6" t="s">
        <v>87</v>
      </c>
      <c r="E37" s="9">
        <v>4.9945000000000004</v>
      </c>
      <c r="F37" s="9">
        <v>4.8471000000000002</v>
      </c>
      <c r="G37" s="16">
        <f t="shared" si="0"/>
        <v>-0.1474000000000002</v>
      </c>
    </row>
    <row r="38" spans="1:7" ht="19.899999999999999" customHeight="1" x14ac:dyDescent="0.15">
      <c r="A38" s="5" t="s">
        <v>83</v>
      </c>
      <c r="B38" s="6" t="s">
        <v>84</v>
      </c>
      <c r="C38" s="6" t="s">
        <v>9</v>
      </c>
      <c r="D38" s="6" t="s">
        <v>87</v>
      </c>
      <c r="E38" s="9">
        <v>27.276199999999999</v>
      </c>
      <c r="F38" s="9">
        <v>0</v>
      </c>
      <c r="G38" s="16">
        <f t="shared" si="0"/>
        <v>-27.276199999999999</v>
      </c>
    </row>
    <row r="39" spans="1:7" ht="19.899999999999999" customHeight="1" x14ac:dyDescent="0.15">
      <c r="A39" s="5" t="s">
        <v>85</v>
      </c>
      <c r="B39" s="6" t="s">
        <v>86</v>
      </c>
      <c r="C39" s="6" t="s">
        <v>9</v>
      </c>
      <c r="D39" s="6" t="s">
        <v>87</v>
      </c>
      <c r="E39" s="9">
        <v>27.276199999999999</v>
      </c>
      <c r="F39" s="9">
        <v>0</v>
      </c>
      <c r="G39" s="16">
        <f t="shared" si="0"/>
        <v>-27.276199999999999</v>
      </c>
    </row>
    <row r="40" spans="1:7" ht="19.899999999999999" customHeight="1" x14ac:dyDescent="0.15">
      <c r="A40" s="5" t="s">
        <v>59</v>
      </c>
      <c r="B40" s="6" t="s">
        <v>38</v>
      </c>
      <c r="C40" s="6" t="s">
        <v>9</v>
      </c>
      <c r="D40" s="6" t="s">
        <v>87</v>
      </c>
      <c r="E40" s="9">
        <f>15.5404-0.02</f>
        <v>15.5204</v>
      </c>
      <c r="F40" s="9">
        <v>14.978899999999999</v>
      </c>
      <c r="G40" s="16">
        <f t="shared" si="0"/>
        <v>-0.54150000000000098</v>
      </c>
    </row>
    <row r="41" spans="1:7" s="4" customFormat="1" ht="19.899999999999999" customHeight="1" x14ac:dyDescent="0.15">
      <c r="A41" s="11"/>
      <c r="B41" s="7" t="s">
        <v>39</v>
      </c>
      <c r="C41" s="6" t="s">
        <v>9</v>
      </c>
      <c r="D41" s="6" t="s">
        <v>87</v>
      </c>
      <c r="E41" s="14">
        <v>215.67</v>
      </c>
      <c r="F41" s="12">
        <v>207.3673</v>
      </c>
      <c r="G41" s="13">
        <f t="shared" si="0"/>
        <v>-8.3026999999999873</v>
      </c>
    </row>
    <row r="42" spans="1:7" ht="19.899999999999999" customHeight="1" x14ac:dyDescent="0.15">
      <c r="A42" s="5" t="s">
        <v>60</v>
      </c>
      <c r="B42" s="6" t="s">
        <v>40</v>
      </c>
      <c r="C42" s="6" t="s">
        <v>9</v>
      </c>
      <c r="D42" s="6" t="s">
        <v>87</v>
      </c>
      <c r="E42" s="9">
        <v>215.67</v>
      </c>
      <c r="F42" s="9">
        <v>207.3673</v>
      </c>
      <c r="G42" s="16">
        <f t="shared" si="0"/>
        <v>-8.3026999999999873</v>
      </c>
    </row>
    <row r="43" spans="1:7" ht="19.899999999999999" customHeight="1" thickBot="1" x14ac:dyDescent="0.2">
      <c r="A43" s="10"/>
      <c r="B43" s="19" t="s">
        <v>41</v>
      </c>
      <c r="C43" s="8" t="s">
        <v>9</v>
      </c>
      <c r="D43" s="8" t="s">
        <v>87</v>
      </c>
      <c r="E43" s="20">
        <v>4529.05</v>
      </c>
      <c r="F43" s="20">
        <v>4354.7133000000003</v>
      </c>
      <c r="G43" s="21">
        <f t="shared" si="0"/>
        <v>-174.33669999999984</v>
      </c>
    </row>
    <row r="44" spans="1:7" ht="18" customHeight="1" x14ac:dyDescent="0.15"/>
    <row r="45" spans="1:7" ht="18" customHeight="1" x14ac:dyDescent="0.15"/>
    <row r="46" spans="1:7" ht="18" customHeight="1" x14ac:dyDescent="0.15"/>
    <row r="47" spans="1:7" ht="18" customHeight="1" x14ac:dyDescent="0.15"/>
    <row r="48" spans="1:7" ht="18" customHeight="1" x14ac:dyDescent="0.15"/>
    <row r="49" ht="18" customHeight="1" x14ac:dyDescent="0.15"/>
    <row r="50" ht="18" customHeight="1" x14ac:dyDescent="0.15"/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3" type="noConversion"/>
  <pageMargins left="0.74803149606299202" right="0.74803149606299202" top="0.98425196850393704" bottom="0.98425196850393704" header="0.511811023622047" footer="0.511811023622047"/>
  <pageSetup paperSize="9" scale="91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国道G321线德庆上垌至大塘段</vt:lpstr>
      <vt:lpstr>国道G321线德庆上垌至大塘段!Print_Area</vt:lpstr>
      <vt:lpstr>国道G321线德庆上垌至大塘段!Print_Titles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2023-05-23T01:02:39Z</cp:lastPrinted>
  <dcterms:created xsi:type="dcterms:W3CDTF">2022-09-05T13:09:00Z</dcterms:created>
  <dcterms:modified xsi:type="dcterms:W3CDTF">2023-05-23T01:02:40Z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3DC3D639867F4699A2A56D2367B0B8D2</vt:lpwstr>
  </property>
  <property fmtid="{D5CDD505-2E9C-101B-9397-08002B2CF9AE}" pid="3" name="KSOProductBuildVer">
    <vt:lpwstr>2052-11.1.0.12313</vt:lpwstr>
  </property>
</Properties>
</file>