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电子抓拍" sheetId="1" r:id="rId1"/>
  </sheets>
  <definedNames>
    <definedName name="_xlnm.Print_Area" localSheetId="0">电子抓拍!$A$1:$J$37</definedName>
    <definedName name="_xlnm.Print_Titles" localSheetId="0">电子抓拍!$2:$2</definedName>
  </definedNames>
  <calcPr calcId="144525"/>
</workbook>
</file>

<file path=xl/sharedStrings.xml><?xml version="1.0" encoding="utf-8"?>
<sst xmlns="http://schemas.openxmlformats.org/spreadsheetml/2006/main" count="192" uniqueCount="120">
  <si>
    <t>2023年超限车辆电子抓拍监控设施点信息省补助分配计划表</t>
  </si>
  <si>
    <t>序号</t>
  </si>
  <si>
    <t>地市</t>
  </si>
  <si>
    <t>区县</t>
  </si>
  <si>
    <t>资金下达</t>
  </si>
  <si>
    <t>布局规划点名称</t>
  </si>
  <si>
    <t>线路编号</t>
  </si>
  <si>
    <t>里程桩号</t>
  </si>
  <si>
    <t>方向</t>
  </si>
  <si>
    <t>车道数</t>
  </si>
  <si>
    <t>金额（万元）</t>
  </si>
  <si>
    <t>合计</t>
  </si>
  <si>
    <t>汕头市</t>
  </si>
  <si>
    <t>澄海区</t>
  </si>
  <si>
    <t>汕头市(不含南澳县)</t>
  </si>
  <si>
    <t>莲华铁铺交界路段监测点</t>
  </si>
  <si>
    <t>G539</t>
  </si>
  <si>
    <t>K44+765M</t>
  </si>
  <si>
    <t>单向</t>
  </si>
  <si>
    <t>汕头小计</t>
  </si>
  <si>
    <t>茂名市</t>
  </si>
  <si>
    <t>化州市</t>
  </si>
  <si>
    <t>宝圩监测点</t>
  </si>
  <si>
    <t>G359</t>
  </si>
  <si>
    <t>K408+500M</t>
  </si>
  <si>
    <t>双向</t>
  </si>
  <si>
    <t>信宜市</t>
  </si>
  <si>
    <t>茂名市(不含高州市、化州市)</t>
  </si>
  <si>
    <t>镇隆监测点</t>
  </si>
  <si>
    <t>G207</t>
  </si>
  <si>
    <t>K3915+700M</t>
  </si>
  <si>
    <t>茂南区</t>
  </si>
  <si>
    <t>羊角监测点</t>
  </si>
  <si>
    <t>S281</t>
  </si>
  <si>
    <t>K127+300M</t>
  </si>
  <si>
    <t>茂化快线监测点</t>
  </si>
  <si>
    <t>G325</t>
  </si>
  <si>
    <t>K433+0M</t>
  </si>
  <si>
    <t>电白区</t>
  </si>
  <si>
    <t>霞洞监测点</t>
  </si>
  <si>
    <t>K12+500M</t>
  </si>
  <si>
    <t>岭门监测点</t>
  </si>
  <si>
    <t>G228</t>
  </si>
  <si>
    <t>K6360+850m</t>
  </si>
  <si>
    <t>小良监测点</t>
  </si>
  <si>
    <t>K6423+900m</t>
  </si>
  <si>
    <t>茂名小计</t>
  </si>
  <si>
    <t>江门市</t>
  </si>
  <si>
    <t>开平市</t>
  </si>
  <si>
    <t>水口镇新风监测点</t>
  </si>
  <si>
    <t>S273</t>
  </si>
  <si>
    <t>K100+770M</t>
  </si>
  <si>
    <t>金山大桥监测点</t>
  </si>
  <si>
    <t>S385</t>
  </si>
  <si>
    <t>K4+350/300M</t>
  </si>
  <si>
    <t>大沙镇楼迳监测点</t>
  </si>
  <si>
    <t>S297</t>
  </si>
  <si>
    <t>K113+700M</t>
  </si>
  <si>
    <t>江门小计</t>
  </si>
  <si>
    <t>梅州市</t>
  </si>
  <si>
    <t>平远县</t>
  </si>
  <si>
    <t>梅州市(不含兴宁市、大埔、丰顺、五华县)</t>
  </si>
  <si>
    <t>平远热柘监测点</t>
  </si>
  <si>
    <t>S225</t>
  </si>
  <si>
    <t>K43+450M</t>
  </si>
  <si>
    <t>兴宁市</t>
  </si>
  <si>
    <t>罗浮镇监测点</t>
  </si>
  <si>
    <t>S226</t>
  </si>
  <si>
    <t>K10+50M</t>
  </si>
  <si>
    <t>蕉岭县</t>
  </si>
  <si>
    <t>新铺镇同福监测点</t>
  </si>
  <si>
    <t>S332</t>
  </si>
  <si>
    <t>K2518+100M</t>
  </si>
  <si>
    <t>梅州小计</t>
  </si>
  <si>
    <t>潮州市</t>
  </si>
  <si>
    <t>潮安区</t>
  </si>
  <si>
    <t>潮州市(不含饶平县)</t>
  </si>
  <si>
    <t>福州-巴马线监测点</t>
  </si>
  <si>
    <t>G355</t>
  </si>
  <si>
    <t>K538+114M</t>
  </si>
  <si>
    <t>湘桥区</t>
  </si>
  <si>
    <t xml:space="preserve">官塘监测点  </t>
  </si>
  <si>
    <t>S231</t>
  </si>
  <si>
    <t>K50+751M</t>
  </si>
  <si>
    <t>潮州大桥东监测点</t>
  </si>
  <si>
    <t>K26+762M</t>
  </si>
  <si>
    <t>东大道跨北溪大桥东引道监测点</t>
  </si>
  <si>
    <t>K35+015M</t>
  </si>
  <si>
    <t>饶平县</t>
  </si>
  <si>
    <t>浮滨镇溪楼监测点</t>
  </si>
  <si>
    <t>S232</t>
  </si>
  <si>
    <t>K19+200M</t>
  </si>
  <si>
    <t>黄冈镇东溪大桥监测点（东）</t>
  </si>
  <si>
    <t>K5407+525M</t>
  </si>
  <si>
    <t>黄冈镇东溪大桥监测点（西）</t>
  </si>
  <si>
    <t>K5408+830M</t>
  </si>
  <si>
    <t>黄冈镇黄冈大桥监测点</t>
  </si>
  <si>
    <t>S502</t>
  </si>
  <si>
    <t>K25+500M</t>
  </si>
  <si>
    <t>潮州港进港公路监测点</t>
  </si>
  <si>
    <t>K3+200</t>
  </si>
  <si>
    <t>潮州小计</t>
  </si>
  <si>
    <t>肇庆市</t>
  </si>
  <si>
    <t>封开县</t>
  </si>
  <si>
    <t>封开县长岗镇谷圩村监测点</t>
  </si>
  <si>
    <t>S266</t>
  </si>
  <si>
    <t>K159+250M</t>
  </si>
  <si>
    <t>高要区</t>
  </si>
  <si>
    <t>肇庆市(不含德庆、封开、怀集、广宁县)</t>
  </si>
  <si>
    <t>高要区禄步路段监测点</t>
  </si>
  <si>
    <t>S264</t>
  </si>
  <si>
    <t>K42+300M</t>
  </si>
  <si>
    <t>高要区世纪大道路段监测点</t>
  </si>
  <si>
    <t>S272</t>
  </si>
  <si>
    <t>K10+200M</t>
  </si>
  <si>
    <t>高要区肇庆大桥高要往端州方向监测点</t>
  </si>
  <si>
    <t>K7+535M</t>
  </si>
  <si>
    <t>高要区西江大桥高要往端州方向监测点</t>
  </si>
  <si>
    <t>K6+050M</t>
  </si>
  <si>
    <t>肇庆小计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</si>
</sst>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0"/>
      <name val="宋体"/>
      <charset val="134"/>
      <scheme val="minor"/>
    </font>
    <font>
      <b/>
      <sz val="14"/>
      <name val="宋体"/>
      <charset val="134"/>
      <scheme val="minor"/>
    </font>
    <font>
      <b/>
      <sz val="11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7">
    <border>
      <left/>
      <right/>
      <top/>
      <bottom/>
      <diagonal/>
    </border>
    <border>
      <left/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/>
      <top/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7" fillId="25" borderId="0" applyNumberFormat="false" applyBorder="false" applyAlignment="false" applyProtection="false">
      <alignment vertical="center"/>
    </xf>
    <xf numFmtId="0" fontId="6" fillId="18" borderId="0" applyNumberFormat="false" applyBorder="false" applyAlignment="false" applyProtection="false">
      <alignment vertical="center"/>
    </xf>
    <xf numFmtId="0" fontId="6" fillId="16" borderId="0" applyNumberFormat="false" applyBorder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0" fontId="7" fillId="11" borderId="0" applyNumberFormat="false" applyBorder="false" applyAlignment="false" applyProtection="false">
      <alignment vertical="center"/>
    </xf>
    <xf numFmtId="0" fontId="6" fillId="9" borderId="0" applyNumberFormat="false" applyBorder="false" applyAlignment="false" applyProtection="false">
      <alignment vertical="center"/>
    </xf>
    <xf numFmtId="0" fontId="7" fillId="21" borderId="0" applyNumberFormat="false" applyBorder="false" applyAlignment="false" applyProtection="false">
      <alignment vertical="center"/>
    </xf>
    <xf numFmtId="0" fontId="7" fillId="20" borderId="0" applyNumberFormat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6" fillId="7" borderId="0" applyNumberFormat="false" applyBorder="false" applyAlignment="false" applyProtection="false">
      <alignment vertical="center"/>
    </xf>
    <xf numFmtId="0" fontId="6" fillId="23" borderId="0" applyNumberFormat="false" applyBorder="false" applyAlignment="false" applyProtection="false">
      <alignment vertical="center"/>
    </xf>
    <xf numFmtId="0" fontId="6" fillId="8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4" fillId="19" borderId="13" applyNumberFormat="false" applyAlignment="false" applyProtection="false">
      <alignment vertical="center"/>
    </xf>
    <xf numFmtId="0" fontId="16" fillId="0" borderId="11" applyNumberFormat="false" applyFill="false" applyAlignment="false" applyProtection="false">
      <alignment vertical="center"/>
    </xf>
    <xf numFmtId="0" fontId="18" fillId="26" borderId="14" applyNumberFormat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21" fillId="29" borderId="15" applyNumberFormat="false" applyAlignment="false" applyProtection="false">
      <alignment vertical="center"/>
    </xf>
    <xf numFmtId="0" fontId="6" fillId="14" borderId="0" applyNumberFormat="false" applyBorder="false" applyAlignment="false" applyProtection="false">
      <alignment vertical="center"/>
    </xf>
    <xf numFmtId="0" fontId="6" fillId="30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7" fillId="0" borderId="16" applyNumberFormat="false" applyFill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23" fillId="29" borderId="14" applyNumberFormat="false" applyAlignment="false" applyProtection="false">
      <alignment vertical="center"/>
    </xf>
    <xf numFmtId="0" fontId="7" fillId="31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" fillId="32" borderId="0" applyNumberFormat="false" applyBorder="false" applyAlignment="false" applyProtection="false">
      <alignment vertical="center"/>
    </xf>
    <xf numFmtId="0" fontId="0" fillId="17" borderId="12" applyNumberFormat="false" applyFont="false" applyAlignment="false" applyProtection="false">
      <alignment vertical="center"/>
    </xf>
    <xf numFmtId="0" fontId="12" fillId="13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1" fillId="0" borderId="11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0" fillId="0" borderId="10" applyNumberFormat="false" applyFill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0" fontId="7" fillId="24" borderId="0" applyNumberFormat="false" applyBorder="false" applyAlignment="false" applyProtection="false">
      <alignment vertical="center"/>
    </xf>
    <xf numFmtId="0" fontId="9" fillId="0" borderId="9" applyNumberFormat="false" applyFill="false" applyAlignment="false" applyProtection="false">
      <alignment vertical="center"/>
    </xf>
    <xf numFmtId="0" fontId="7" fillId="12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6" fillId="28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5" fillId="22" borderId="0" applyNumberFormat="false" applyBorder="false" applyAlignment="false" applyProtection="false">
      <alignment vertical="center"/>
    </xf>
    <xf numFmtId="0" fontId="7" fillId="27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6" fillId="2" borderId="0" applyNumberFormat="false" applyBorder="false" applyAlignment="false" applyProtection="false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true" applyFill="true" applyAlignment="true">
      <alignment vertical="center" wrapText="true"/>
    </xf>
    <xf numFmtId="0" fontId="2" fillId="0" borderId="1" xfId="0" applyFont="true" applyFill="true" applyBorder="true" applyAlignment="true">
      <alignment horizontal="center" vertical="center" wrapText="true"/>
    </xf>
    <xf numFmtId="0" fontId="2" fillId="0" borderId="2" xfId="0" applyFont="true" applyFill="true" applyBorder="true" applyAlignment="true">
      <alignment horizontal="center" vertical="center" wrapText="true"/>
    </xf>
    <xf numFmtId="0" fontId="3" fillId="0" borderId="3" xfId="0" applyFont="true" applyFill="true" applyBorder="true" applyAlignment="true">
      <alignment horizontal="center" vertical="center" wrapText="true"/>
    </xf>
    <xf numFmtId="0" fontId="3" fillId="0" borderId="4" xfId="0" applyFont="true" applyFill="true" applyBorder="true" applyAlignment="true">
      <alignment horizontal="center" vertical="center" wrapText="true"/>
    </xf>
    <xf numFmtId="0" fontId="3" fillId="0" borderId="5" xfId="0" applyFont="true" applyFill="true" applyBorder="true" applyAlignment="true">
      <alignment horizontal="center" vertical="center" wrapText="true"/>
    </xf>
    <xf numFmtId="0" fontId="1" fillId="0" borderId="3" xfId="0" applyFont="true" applyFill="true" applyBorder="true" applyAlignment="true">
      <alignment horizontal="center" vertical="center" wrapText="true"/>
    </xf>
    <xf numFmtId="0" fontId="4" fillId="0" borderId="3" xfId="0" applyFont="true" applyFill="true" applyBorder="true" applyAlignment="true">
      <alignment horizontal="center" vertical="center" wrapText="true"/>
    </xf>
    <xf numFmtId="0" fontId="4" fillId="0" borderId="6" xfId="0" applyFont="true" applyFill="true" applyBorder="true" applyAlignment="true">
      <alignment horizontal="center" vertical="center" wrapText="true"/>
    </xf>
    <xf numFmtId="0" fontId="4" fillId="0" borderId="7" xfId="0" applyFont="true" applyFill="true" applyBorder="true" applyAlignment="true">
      <alignment horizontal="center" vertical="center" wrapText="true"/>
    </xf>
    <xf numFmtId="0" fontId="4" fillId="0" borderId="2" xfId="0" applyFont="true" applyFill="true" applyBorder="true" applyAlignment="true">
      <alignment horizontal="center" vertical="center" wrapText="true"/>
    </xf>
    <xf numFmtId="0" fontId="5" fillId="0" borderId="3" xfId="0" applyFont="true" applyFill="true" applyBorder="true" applyAlignment="true">
      <alignment horizontal="center" vertical="center" wrapText="true"/>
    </xf>
    <xf numFmtId="0" fontId="2" fillId="0" borderId="8" xfId="0" applyFont="true" applyFill="true" applyBorder="true" applyAlignment="true">
      <alignment horizontal="center" vertical="center" wrapText="true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J37"/>
  <sheetViews>
    <sheetView tabSelected="1" workbookViewId="0">
      <selection activeCell="F6" sqref="F6"/>
    </sheetView>
  </sheetViews>
  <sheetFormatPr defaultColWidth="9" defaultRowHeight="13.5"/>
  <cols>
    <col min="1" max="1" width="9" style="1"/>
    <col min="2" max="2" width="9.70833333333333" style="1" customWidth="true"/>
    <col min="3" max="3" width="11.4666666666667" style="1" customWidth="true"/>
    <col min="4" max="4" width="42.2083333333333" style="1" customWidth="true"/>
    <col min="5" max="5" width="32.35" style="1" customWidth="true"/>
    <col min="6" max="6" width="15.4333333333333" style="1" customWidth="true"/>
    <col min="7" max="7" width="24.2666666666667" style="1" customWidth="true"/>
    <col min="8" max="8" width="14.85" style="1" customWidth="true"/>
    <col min="9" max="9" width="10" style="1" customWidth="true"/>
    <col min="10" max="10" width="19.7083333333333" style="1" customWidth="true"/>
    <col min="11" max="16384" width="9" style="1"/>
  </cols>
  <sheetData>
    <row r="1" s="1" customFormat="true" ht="27" customHeight="true" spans="1:10">
      <c r="A1" s="2" t="s">
        <v>0</v>
      </c>
      <c r="B1" s="3"/>
      <c r="C1" s="3"/>
      <c r="D1" s="3"/>
      <c r="E1" s="3"/>
      <c r="F1" s="3"/>
      <c r="G1" s="3"/>
      <c r="H1" s="3"/>
      <c r="I1" s="3"/>
      <c r="J1" s="13"/>
    </row>
    <row r="2" s="1" customFormat="true" ht="61" customHeight="true" spans="1:10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</row>
    <row r="3" s="1" customFormat="true" ht="27" customHeight="true" spans="1:10">
      <c r="A3" s="5" t="s">
        <v>11</v>
      </c>
      <c r="B3" s="6"/>
      <c r="C3" s="6"/>
      <c r="D3" s="6"/>
      <c r="E3" s="6"/>
      <c r="F3" s="6"/>
      <c r="G3" s="6"/>
      <c r="H3" s="6"/>
      <c r="I3" s="6"/>
      <c r="J3" s="4">
        <v>2000</v>
      </c>
    </row>
    <row r="4" s="1" customFormat="true" ht="27" customHeight="true" spans="1:10">
      <c r="A4" s="7">
        <v>1</v>
      </c>
      <c r="B4" s="8" t="s">
        <v>12</v>
      </c>
      <c r="C4" s="7" t="s">
        <v>13</v>
      </c>
      <c r="D4" s="7" t="s">
        <v>14</v>
      </c>
      <c r="E4" s="7" t="s">
        <v>15</v>
      </c>
      <c r="F4" s="7" t="s">
        <v>16</v>
      </c>
      <c r="G4" s="7" t="s">
        <v>17</v>
      </c>
      <c r="H4" s="7" t="s">
        <v>18</v>
      </c>
      <c r="I4" s="7">
        <v>2</v>
      </c>
      <c r="J4" s="7">
        <f t="shared" ref="J4:J9" si="0">I4*20</f>
        <v>40</v>
      </c>
    </row>
    <row r="5" s="1" customFormat="true" ht="27" customHeight="true" spans="1:10">
      <c r="A5" s="8" t="s">
        <v>19</v>
      </c>
      <c r="B5" s="8"/>
      <c r="C5" s="7"/>
      <c r="D5" s="7"/>
      <c r="E5" s="8"/>
      <c r="F5" s="8"/>
      <c r="G5" s="8"/>
      <c r="H5" s="8"/>
      <c r="I5" s="8">
        <f>SUM(I4)</f>
        <v>2</v>
      </c>
      <c r="J5" s="8">
        <f t="shared" si="0"/>
        <v>40</v>
      </c>
    </row>
    <row r="6" s="1" customFormat="true" ht="27" customHeight="true" spans="1:10">
      <c r="A6" s="7">
        <v>2</v>
      </c>
      <c r="B6" s="9" t="s">
        <v>20</v>
      </c>
      <c r="C6" s="7" t="s">
        <v>21</v>
      </c>
      <c r="D6" s="7" t="s">
        <v>21</v>
      </c>
      <c r="E6" s="7" t="s">
        <v>22</v>
      </c>
      <c r="F6" s="7" t="s">
        <v>23</v>
      </c>
      <c r="G6" s="7" t="s">
        <v>24</v>
      </c>
      <c r="H6" s="7" t="s">
        <v>25</v>
      </c>
      <c r="I6" s="7">
        <v>4</v>
      </c>
      <c r="J6" s="7">
        <f t="shared" si="0"/>
        <v>80</v>
      </c>
    </row>
    <row r="7" s="1" customFormat="true" ht="27" customHeight="true" spans="1:10">
      <c r="A7" s="7">
        <v>3</v>
      </c>
      <c r="B7" s="10"/>
      <c r="C7" s="7" t="s">
        <v>26</v>
      </c>
      <c r="D7" s="7" t="s">
        <v>27</v>
      </c>
      <c r="E7" s="7" t="s">
        <v>28</v>
      </c>
      <c r="F7" s="7" t="s">
        <v>29</v>
      </c>
      <c r="G7" s="7" t="s">
        <v>30</v>
      </c>
      <c r="H7" s="7" t="s">
        <v>25</v>
      </c>
      <c r="I7" s="7">
        <v>5</v>
      </c>
      <c r="J7" s="7">
        <f t="shared" si="0"/>
        <v>100</v>
      </c>
    </row>
    <row r="8" s="1" customFormat="true" ht="27" customHeight="true" spans="1:10">
      <c r="A8" s="7">
        <v>4</v>
      </c>
      <c r="B8" s="10"/>
      <c r="C8" s="7" t="s">
        <v>31</v>
      </c>
      <c r="D8" s="7" t="s">
        <v>27</v>
      </c>
      <c r="E8" s="7" t="s">
        <v>32</v>
      </c>
      <c r="F8" s="7" t="s">
        <v>33</v>
      </c>
      <c r="G8" s="7" t="s">
        <v>34</v>
      </c>
      <c r="H8" s="7" t="s">
        <v>25</v>
      </c>
      <c r="I8" s="7">
        <v>4</v>
      </c>
      <c r="J8" s="7">
        <f t="shared" si="0"/>
        <v>80</v>
      </c>
    </row>
    <row r="9" s="1" customFormat="true" ht="27" customHeight="true" spans="1:10">
      <c r="A9" s="7">
        <v>5</v>
      </c>
      <c r="B9" s="10"/>
      <c r="C9" s="7" t="s">
        <v>31</v>
      </c>
      <c r="D9" s="7" t="s">
        <v>27</v>
      </c>
      <c r="E9" s="7" t="s">
        <v>35</v>
      </c>
      <c r="F9" s="7" t="s">
        <v>36</v>
      </c>
      <c r="G9" s="7" t="s">
        <v>37</v>
      </c>
      <c r="H9" s="7" t="s">
        <v>25</v>
      </c>
      <c r="I9" s="7">
        <v>6</v>
      </c>
      <c r="J9" s="7">
        <f t="shared" si="0"/>
        <v>120</v>
      </c>
    </row>
    <row r="10" s="1" customFormat="true" ht="27" customHeight="true" spans="1:10">
      <c r="A10" s="7">
        <v>6</v>
      </c>
      <c r="B10" s="10"/>
      <c r="C10" s="7" t="s">
        <v>38</v>
      </c>
      <c r="D10" s="7" t="s">
        <v>27</v>
      </c>
      <c r="E10" s="7" t="s">
        <v>39</v>
      </c>
      <c r="F10" s="7" t="s">
        <v>33</v>
      </c>
      <c r="G10" s="7" t="s">
        <v>40</v>
      </c>
      <c r="H10" s="7" t="s">
        <v>25</v>
      </c>
      <c r="I10" s="7">
        <v>3</v>
      </c>
      <c r="J10" s="7">
        <v>60</v>
      </c>
    </row>
    <row r="11" s="1" customFormat="true" ht="27" customHeight="true" spans="1:10">
      <c r="A11" s="7">
        <v>7</v>
      </c>
      <c r="B11" s="10"/>
      <c r="C11" s="7" t="s">
        <v>38</v>
      </c>
      <c r="D11" s="7" t="s">
        <v>27</v>
      </c>
      <c r="E11" s="7" t="s">
        <v>41</v>
      </c>
      <c r="F11" s="7" t="s">
        <v>42</v>
      </c>
      <c r="G11" s="7" t="s">
        <v>43</v>
      </c>
      <c r="H11" s="7" t="s">
        <v>18</v>
      </c>
      <c r="I11" s="7">
        <v>2</v>
      </c>
      <c r="J11" s="7">
        <f t="shared" ref="J11:J37" si="1">I11*20</f>
        <v>40</v>
      </c>
    </row>
    <row r="12" s="1" customFormat="true" ht="27" customHeight="true" spans="1:10">
      <c r="A12" s="7">
        <v>8</v>
      </c>
      <c r="B12" s="11"/>
      <c r="C12" s="7" t="s">
        <v>38</v>
      </c>
      <c r="D12" s="7" t="s">
        <v>27</v>
      </c>
      <c r="E12" s="7" t="s">
        <v>44</v>
      </c>
      <c r="F12" s="12" t="s">
        <v>42</v>
      </c>
      <c r="G12" s="12" t="s">
        <v>45</v>
      </c>
      <c r="H12" s="12" t="s">
        <v>18</v>
      </c>
      <c r="I12" s="12">
        <v>2</v>
      </c>
      <c r="J12" s="7">
        <f t="shared" si="1"/>
        <v>40</v>
      </c>
    </row>
    <row r="13" s="1" customFormat="true" ht="27" customHeight="true" spans="1:10">
      <c r="A13" s="8" t="s">
        <v>46</v>
      </c>
      <c r="B13" s="8"/>
      <c r="C13" s="7"/>
      <c r="D13" s="7"/>
      <c r="E13" s="8"/>
      <c r="F13" s="8"/>
      <c r="G13" s="8"/>
      <c r="H13" s="8"/>
      <c r="I13" s="8">
        <v>26</v>
      </c>
      <c r="J13" s="8">
        <f t="shared" si="1"/>
        <v>520</v>
      </c>
    </row>
    <row r="14" s="1" customFormat="true" ht="27" customHeight="true" spans="1:10">
      <c r="A14" s="7">
        <v>9</v>
      </c>
      <c r="B14" s="8" t="s">
        <v>47</v>
      </c>
      <c r="C14" s="7" t="s">
        <v>48</v>
      </c>
      <c r="D14" s="7" t="s">
        <v>47</v>
      </c>
      <c r="E14" s="7" t="s">
        <v>49</v>
      </c>
      <c r="F14" s="7" t="s">
        <v>50</v>
      </c>
      <c r="G14" s="7" t="s">
        <v>51</v>
      </c>
      <c r="H14" s="7" t="s">
        <v>25</v>
      </c>
      <c r="I14" s="7">
        <v>4</v>
      </c>
      <c r="J14" s="7">
        <f t="shared" si="1"/>
        <v>80</v>
      </c>
    </row>
    <row r="15" s="1" customFormat="true" ht="27" customHeight="true" spans="1:10">
      <c r="A15" s="7">
        <v>10</v>
      </c>
      <c r="B15" s="8"/>
      <c r="C15" s="7" t="s">
        <v>48</v>
      </c>
      <c r="D15" s="7" t="s">
        <v>47</v>
      </c>
      <c r="E15" s="7" t="s">
        <v>52</v>
      </c>
      <c r="F15" s="7" t="s">
        <v>53</v>
      </c>
      <c r="G15" s="7" t="s">
        <v>54</v>
      </c>
      <c r="H15" s="7" t="s">
        <v>25</v>
      </c>
      <c r="I15" s="7">
        <v>6</v>
      </c>
      <c r="J15" s="7">
        <f t="shared" si="1"/>
        <v>120</v>
      </c>
    </row>
    <row r="16" s="1" customFormat="true" ht="27" customHeight="true" spans="1:10">
      <c r="A16" s="7">
        <v>11</v>
      </c>
      <c r="B16" s="8"/>
      <c r="C16" s="7" t="s">
        <v>48</v>
      </c>
      <c r="D16" s="7" t="s">
        <v>47</v>
      </c>
      <c r="E16" s="7" t="s">
        <v>55</v>
      </c>
      <c r="F16" s="7" t="s">
        <v>56</v>
      </c>
      <c r="G16" s="7" t="s">
        <v>57</v>
      </c>
      <c r="H16" s="7" t="s">
        <v>25</v>
      </c>
      <c r="I16" s="7">
        <v>2</v>
      </c>
      <c r="J16" s="7">
        <f t="shared" si="1"/>
        <v>40</v>
      </c>
    </row>
    <row r="17" s="1" customFormat="true" ht="27" customHeight="true" spans="1:10">
      <c r="A17" s="8" t="s">
        <v>58</v>
      </c>
      <c r="B17" s="8"/>
      <c r="C17" s="7"/>
      <c r="D17" s="7"/>
      <c r="E17" s="8"/>
      <c r="F17" s="8"/>
      <c r="G17" s="8"/>
      <c r="H17" s="8"/>
      <c r="I17" s="8">
        <f>SUM(I14:I16)</f>
        <v>12</v>
      </c>
      <c r="J17" s="8">
        <f t="shared" si="1"/>
        <v>240</v>
      </c>
    </row>
    <row r="18" s="1" customFormat="true" ht="27" customHeight="true" spans="1:10">
      <c r="A18" s="7">
        <v>12</v>
      </c>
      <c r="B18" s="8" t="s">
        <v>59</v>
      </c>
      <c r="C18" s="7" t="s">
        <v>60</v>
      </c>
      <c r="D18" s="7" t="s">
        <v>61</v>
      </c>
      <c r="E18" s="7" t="s">
        <v>62</v>
      </c>
      <c r="F18" s="7" t="s">
        <v>63</v>
      </c>
      <c r="G18" s="7" t="s">
        <v>64</v>
      </c>
      <c r="H18" s="7" t="s">
        <v>25</v>
      </c>
      <c r="I18" s="7">
        <v>2</v>
      </c>
      <c r="J18" s="7">
        <f t="shared" si="1"/>
        <v>40</v>
      </c>
    </row>
    <row r="19" s="1" customFormat="true" ht="27" customHeight="true" spans="1:10">
      <c r="A19" s="7">
        <v>13</v>
      </c>
      <c r="B19" s="8"/>
      <c r="C19" s="7" t="s">
        <v>65</v>
      </c>
      <c r="D19" s="7" t="s">
        <v>65</v>
      </c>
      <c r="E19" s="7" t="s">
        <v>66</v>
      </c>
      <c r="F19" s="7" t="s">
        <v>67</v>
      </c>
      <c r="G19" s="7" t="s">
        <v>68</v>
      </c>
      <c r="H19" s="7" t="s">
        <v>25</v>
      </c>
      <c r="I19" s="7">
        <v>2</v>
      </c>
      <c r="J19" s="7">
        <f t="shared" si="1"/>
        <v>40</v>
      </c>
    </row>
    <row r="20" s="1" customFormat="true" ht="27" customHeight="true" spans="1:10">
      <c r="A20" s="7">
        <v>14</v>
      </c>
      <c r="B20" s="8"/>
      <c r="C20" s="7" t="s">
        <v>69</v>
      </c>
      <c r="D20" s="7" t="s">
        <v>61</v>
      </c>
      <c r="E20" s="7" t="s">
        <v>70</v>
      </c>
      <c r="F20" s="7" t="s">
        <v>71</v>
      </c>
      <c r="G20" s="7" t="s">
        <v>72</v>
      </c>
      <c r="H20" s="7" t="s">
        <v>25</v>
      </c>
      <c r="I20" s="7">
        <v>2</v>
      </c>
      <c r="J20" s="7">
        <f t="shared" si="1"/>
        <v>40</v>
      </c>
    </row>
    <row r="21" s="1" customFormat="true" ht="27" customHeight="true" spans="1:10">
      <c r="A21" s="8" t="s">
        <v>73</v>
      </c>
      <c r="B21" s="8"/>
      <c r="C21" s="7"/>
      <c r="D21" s="7"/>
      <c r="E21" s="8"/>
      <c r="F21" s="8"/>
      <c r="G21" s="8"/>
      <c r="H21" s="8"/>
      <c r="I21" s="8">
        <f>SUM(I18:I20)</f>
        <v>6</v>
      </c>
      <c r="J21" s="8">
        <f t="shared" si="1"/>
        <v>120</v>
      </c>
    </row>
    <row r="22" s="1" customFormat="true" ht="27" customHeight="true" spans="1:10">
      <c r="A22" s="7">
        <v>15</v>
      </c>
      <c r="B22" s="8" t="s">
        <v>74</v>
      </c>
      <c r="C22" s="7" t="s">
        <v>75</v>
      </c>
      <c r="D22" s="7" t="s">
        <v>76</v>
      </c>
      <c r="E22" s="7" t="s">
        <v>77</v>
      </c>
      <c r="F22" s="7" t="s">
        <v>78</v>
      </c>
      <c r="G22" s="7" t="s">
        <v>79</v>
      </c>
      <c r="H22" s="7" t="s">
        <v>25</v>
      </c>
      <c r="I22" s="7">
        <v>2</v>
      </c>
      <c r="J22" s="7">
        <f t="shared" si="1"/>
        <v>40</v>
      </c>
    </row>
    <row r="23" s="1" customFormat="true" ht="27" customHeight="true" spans="1:10">
      <c r="A23" s="7">
        <v>16</v>
      </c>
      <c r="B23" s="8"/>
      <c r="C23" s="7" t="s">
        <v>80</v>
      </c>
      <c r="D23" s="7" t="s">
        <v>76</v>
      </c>
      <c r="E23" s="7" t="s">
        <v>81</v>
      </c>
      <c r="F23" s="7" t="s">
        <v>82</v>
      </c>
      <c r="G23" s="7" t="s">
        <v>83</v>
      </c>
      <c r="H23" s="7" t="s">
        <v>25</v>
      </c>
      <c r="I23" s="7">
        <v>4</v>
      </c>
      <c r="J23" s="7">
        <f t="shared" si="1"/>
        <v>80</v>
      </c>
    </row>
    <row r="24" s="1" customFormat="true" ht="27" customHeight="true" spans="1:10">
      <c r="A24" s="7">
        <v>17</v>
      </c>
      <c r="B24" s="8"/>
      <c r="C24" s="7" t="s">
        <v>80</v>
      </c>
      <c r="D24" s="7" t="s">
        <v>76</v>
      </c>
      <c r="E24" s="7" t="s">
        <v>84</v>
      </c>
      <c r="F24" s="7" t="s">
        <v>16</v>
      </c>
      <c r="G24" s="7" t="s">
        <v>85</v>
      </c>
      <c r="H24" s="7" t="s">
        <v>18</v>
      </c>
      <c r="I24" s="7">
        <v>4</v>
      </c>
      <c r="J24" s="7">
        <f t="shared" si="1"/>
        <v>80</v>
      </c>
    </row>
    <row r="25" s="1" customFormat="true" ht="27" customHeight="true" spans="1:10">
      <c r="A25" s="7">
        <v>18</v>
      </c>
      <c r="B25" s="8"/>
      <c r="C25" s="7" t="s">
        <v>80</v>
      </c>
      <c r="D25" s="7" t="s">
        <v>76</v>
      </c>
      <c r="E25" s="7" t="s">
        <v>86</v>
      </c>
      <c r="F25" s="7" t="s">
        <v>16</v>
      </c>
      <c r="G25" s="7" t="s">
        <v>87</v>
      </c>
      <c r="H25" s="7" t="s">
        <v>25</v>
      </c>
      <c r="I25" s="7">
        <v>8</v>
      </c>
      <c r="J25" s="7">
        <f t="shared" si="1"/>
        <v>160</v>
      </c>
    </row>
    <row r="26" s="1" customFormat="true" ht="27" customHeight="true" spans="1:10">
      <c r="A26" s="7">
        <v>19</v>
      </c>
      <c r="B26" s="8"/>
      <c r="C26" s="7" t="s">
        <v>88</v>
      </c>
      <c r="D26" s="7" t="s">
        <v>88</v>
      </c>
      <c r="E26" s="7" t="s">
        <v>89</v>
      </c>
      <c r="F26" s="7" t="s">
        <v>90</v>
      </c>
      <c r="G26" s="7" t="s">
        <v>91</v>
      </c>
      <c r="H26" s="7" t="s">
        <v>25</v>
      </c>
      <c r="I26" s="7">
        <v>2</v>
      </c>
      <c r="J26" s="7">
        <f t="shared" si="1"/>
        <v>40</v>
      </c>
    </row>
    <row r="27" s="1" customFormat="true" ht="27" customHeight="true" spans="1:10">
      <c r="A27" s="7">
        <v>20</v>
      </c>
      <c r="B27" s="8"/>
      <c r="C27" s="7" t="s">
        <v>88</v>
      </c>
      <c r="D27" s="7" t="s">
        <v>88</v>
      </c>
      <c r="E27" s="7" t="s">
        <v>92</v>
      </c>
      <c r="F27" s="7" t="s">
        <v>42</v>
      </c>
      <c r="G27" s="7" t="s">
        <v>93</v>
      </c>
      <c r="H27" s="7" t="s">
        <v>18</v>
      </c>
      <c r="I27" s="7">
        <v>3</v>
      </c>
      <c r="J27" s="7">
        <f t="shared" si="1"/>
        <v>60</v>
      </c>
    </row>
    <row r="28" s="1" customFormat="true" ht="27" customHeight="true" spans="1:10">
      <c r="A28" s="7">
        <v>21</v>
      </c>
      <c r="B28" s="8"/>
      <c r="C28" s="7" t="s">
        <v>88</v>
      </c>
      <c r="D28" s="7" t="s">
        <v>88</v>
      </c>
      <c r="E28" s="7" t="s">
        <v>94</v>
      </c>
      <c r="F28" s="7" t="s">
        <v>42</v>
      </c>
      <c r="G28" s="7" t="s">
        <v>95</v>
      </c>
      <c r="H28" s="7" t="s">
        <v>18</v>
      </c>
      <c r="I28" s="7">
        <v>3</v>
      </c>
      <c r="J28" s="7">
        <f t="shared" si="1"/>
        <v>60</v>
      </c>
    </row>
    <row r="29" s="1" customFormat="true" ht="27" customHeight="true" spans="1:10">
      <c r="A29" s="7">
        <v>22</v>
      </c>
      <c r="B29" s="8"/>
      <c r="C29" s="7" t="s">
        <v>88</v>
      </c>
      <c r="D29" s="7" t="s">
        <v>88</v>
      </c>
      <c r="E29" s="7" t="s">
        <v>96</v>
      </c>
      <c r="F29" s="7" t="s">
        <v>97</v>
      </c>
      <c r="G29" s="7" t="s">
        <v>98</v>
      </c>
      <c r="H29" s="7" t="s">
        <v>18</v>
      </c>
      <c r="I29" s="7">
        <v>4</v>
      </c>
      <c r="J29" s="7">
        <f t="shared" si="1"/>
        <v>80</v>
      </c>
    </row>
    <row r="30" s="1" customFormat="true" ht="27" customHeight="true" spans="1:10">
      <c r="A30" s="7">
        <v>23</v>
      </c>
      <c r="B30" s="8"/>
      <c r="C30" s="7" t="s">
        <v>88</v>
      </c>
      <c r="D30" s="7" t="s">
        <v>88</v>
      </c>
      <c r="E30" s="7" t="s">
        <v>99</v>
      </c>
      <c r="F30" s="7" t="s">
        <v>97</v>
      </c>
      <c r="G30" s="7" t="s">
        <v>100</v>
      </c>
      <c r="H30" s="7" t="s">
        <v>18</v>
      </c>
      <c r="I30" s="7">
        <v>4</v>
      </c>
      <c r="J30" s="7">
        <f t="shared" si="1"/>
        <v>80</v>
      </c>
    </row>
    <row r="31" s="1" customFormat="true" ht="27" customHeight="true" spans="1:10">
      <c r="A31" s="8" t="s">
        <v>101</v>
      </c>
      <c r="B31" s="8"/>
      <c r="C31" s="7"/>
      <c r="D31" s="7"/>
      <c r="E31" s="8"/>
      <c r="F31" s="8"/>
      <c r="G31" s="8"/>
      <c r="H31" s="8"/>
      <c r="I31" s="8">
        <f>SUM(I22:I30)</f>
        <v>34</v>
      </c>
      <c r="J31" s="8">
        <f t="shared" si="1"/>
        <v>680</v>
      </c>
    </row>
    <row r="32" s="1" customFormat="true" ht="27" customHeight="true" spans="1:10">
      <c r="A32" s="7">
        <v>24</v>
      </c>
      <c r="B32" s="8" t="s">
        <v>102</v>
      </c>
      <c r="C32" s="7" t="s">
        <v>103</v>
      </c>
      <c r="D32" s="7" t="s">
        <v>103</v>
      </c>
      <c r="E32" s="7" t="s">
        <v>104</v>
      </c>
      <c r="F32" s="7" t="s">
        <v>105</v>
      </c>
      <c r="G32" s="7" t="s">
        <v>106</v>
      </c>
      <c r="H32" s="7" t="s">
        <v>25</v>
      </c>
      <c r="I32" s="7">
        <v>2</v>
      </c>
      <c r="J32" s="7">
        <f t="shared" si="1"/>
        <v>40</v>
      </c>
    </row>
    <row r="33" s="1" customFormat="true" ht="27" customHeight="true" spans="1:10">
      <c r="A33" s="7">
        <v>25</v>
      </c>
      <c r="B33" s="8"/>
      <c r="C33" s="7" t="s">
        <v>107</v>
      </c>
      <c r="D33" s="7" t="s">
        <v>108</v>
      </c>
      <c r="E33" s="7" t="s">
        <v>109</v>
      </c>
      <c r="F33" s="7" t="s">
        <v>110</v>
      </c>
      <c r="G33" s="7" t="s">
        <v>111</v>
      </c>
      <c r="H33" s="7" t="s">
        <v>25</v>
      </c>
      <c r="I33" s="7">
        <v>2</v>
      </c>
      <c r="J33" s="7">
        <f t="shared" si="1"/>
        <v>40</v>
      </c>
    </row>
    <row r="34" s="1" customFormat="true" ht="27" customHeight="true" spans="1:10">
      <c r="A34" s="7">
        <v>26</v>
      </c>
      <c r="B34" s="8"/>
      <c r="C34" s="7" t="s">
        <v>107</v>
      </c>
      <c r="D34" s="7" t="s">
        <v>108</v>
      </c>
      <c r="E34" s="7" t="s">
        <v>112</v>
      </c>
      <c r="F34" s="7" t="s">
        <v>113</v>
      </c>
      <c r="G34" s="7" t="s">
        <v>114</v>
      </c>
      <c r="H34" s="7" t="s">
        <v>25</v>
      </c>
      <c r="I34" s="7">
        <v>6</v>
      </c>
      <c r="J34" s="7">
        <f t="shared" si="1"/>
        <v>120</v>
      </c>
    </row>
    <row r="35" s="1" customFormat="true" ht="27" customHeight="true" spans="1:10">
      <c r="A35" s="7">
        <v>27</v>
      </c>
      <c r="B35" s="8"/>
      <c r="C35" s="7" t="s">
        <v>107</v>
      </c>
      <c r="D35" s="7" t="s">
        <v>108</v>
      </c>
      <c r="E35" s="7" t="s">
        <v>115</v>
      </c>
      <c r="F35" s="7" t="s">
        <v>113</v>
      </c>
      <c r="G35" s="7" t="s">
        <v>116</v>
      </c>
      <c r="H35" s="7" t="s">
        <v>18</v>
      </c>
      <c r="I35" s="7">
        <v>4</v>
      </c>
      <c r="J35" s="7">
        <f t="shared" si="1"/>
        <v>80</v>
      </c>
    </row>
    <row r="36" s="1" customFormat="true" ht="27" customHeight="true" spans="1:10">
      <c r="A36" s="7">
        <v>28</v>
      </c>
      <c r="B36" s="8"/>
      <c r="C36" s="7" t="s">
        <v>107</v>
      </c>
      <c r="D36" s="7" t="s">
        <v>108</v>
      </c>
      <c r="E36" s="7" t="s">
        <v>117</v>
      </c>
      <c r="F36" s="7" t="s">
        <v>50</v>
      </c>
      <c r="G36" s="7" t="s">
        <v>118</v>
      </c>
      <c r="H36" s="7" t="s">
        <v>18</v>
      </c>
      <c r="I36" s="7">
        <v>6</v>
      </c>
      <c r="J36" s="7">
        <f t="shared" si="1"/>
        <v>120</v>
      </c>
    </row>
    <row r="37" s="1" customFormat="true" ht="27" customHeight="true" spans="1:10">
      <c r="A37" s="8" t="s">
        <v>119</v>
      </c>
      <c r="B37" s="8"/>
      <c r="C37" s="7"/>
      <c r="D37" s="7"/>
      <c r="E37" s="8"/>
      <c r="F37" s="8"/>
      <c r="G37" s="8"/>
      <c r="H37" s="8"/>
      <c r="I37" s="8">
        <f>SUM(I32:I36)</f>
        <v>20</v>
      </c>
      <c r="J37" s="8">
        <f t="shared" si="1"/>
        <v>400</v>
      </c>
    </row>
  </sheetData>
  <mergeCells count="13">
    <mergeCell ref="A1:J1"/>
    <mergeCell ref="A3:I3"/>
    <mergeCell ref="A5:H5"/>
    <mergeCell ref="A13:H13"/>
    <mergeCell ref="A17:H17"/>
    <mergeCell ref="A21:H21"/>
    <mergeCell ref="A31:H31"/>
    <mergeCell ref="A37:H37"/>
    <mergeCell ref="B6:B12"/>
    <mergeCell ref="B14:B16"/>
    <mergeCell ref="B18:B20"/>
    <mergeCell ref="B22:B30"/>
    <mergeCell ref="B32:B36"/>
  </mergeCells>
  <dataValidations count="1">
    <dataValidation type="list" allowBlank="1" showInputMessage="1" showErrorMessage="1" sqref="H4 H10 H11 H12 H22 H26 H6:H9 H18:H20 H23:H25 H32:H36">
      <formula1>"单向,双向"</formula1>
    </dataValidation>
  </dataValidations>
  <pageMargins left="0.751388888888889" right="0.751388888888889" top="1" bottom="1" header="0.5" footer="0.5"/>
  <pageSetup paperSize="9" scale="64" fitToHeight="0" orientation="landscape" horizontalDpi="600"/>
  <headerFooter>
    <oddHeader>&amp;L&amp;12附件5-1</oddHead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电子抓拍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greatwall</dc:creator>
  <cp:lastModifiedBy>greatwall</cp:lastModifiedBy>
  <dcterms:created xsi:type="dcterms:W3CDTF">2023-02-28T19:20:00Z</dcterms:created>
  <dcterms:modified xsi:type="dcterms:W3CDTF">2023-02-28T11:40:57Z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</Properties>
</file>