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370" windowHeight="9570"/>
  </bookViews>
  <sheets>
    <sheet name="Sheet1" sheetId="1" r:id="rId1"/>
  </sheets>
  <definedNames>
    <definedName name="_xlnm.Print_Area" localSheetId="0">Sheet1!$A$1:$C$296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C278" i="1"/>
  <c r="C280"/>
  <c r="C282"/>
  <c r="C284"/>
  <c r="C170"/>
  <c r="C172"/>
  <c r="C175"/>
  <c r="C180"/>
  <c r="C184"/>
  <c r="C187"/>
  <c r="C290"/>
  <c r="C289" s="1"/>
  <c r="C273"/>
  <c r="C271"/>
  <c r="C269"/>
  <c r="C268" s="1"/>
  <c r="C267" s="1"/>
  <c r="C263"/>
  <c r="C260"/>
  <c r="C258"/>
  <c r="C256"/>
  <c r="C253"/>
  <c r="C251"/>
  <c r="C241"/>
  <c r="C239" s="1"/>
  <c r="C238" s="1"/>
  <c r="C233"/>
  <c r="C229"/>
  <c r="C227"/>
  <c r="C225"/>
  <c r="C223"/>
  <c r="C217"/>
  <c r="C215"/>
  <c r="C209"/>
  <c r="C205"/>
  <c r="C200"/>
  <c r="C197"/>
  <c r="C195"/>
  <c r="C193"/>
  <c r="C192" s="1"/>
  <c r="C191" s="1"/>
  <c r="C155"/>
  <c r="C152"/>
  <c r="C141" s="1"/>
  <c r="C135"/>
  <c r="C130"/>
  <c r="C113" s="1"/>
  <c r="C103"/>
  <c r="C98"/>
  <c r="C86" s="1"/>
  <c r="C81"/>
  <c r="C62" s="1"/>
  <c r="C47"/>
  <c r="C44"/>
  <c r="C30" s="1"/>
  <c r="C11"/>
  <c r="C169" l="1"/>
  <c r="C168" s="1"/>
  <c r="C214"/>
  <c r="C213" s="1"/>
  <c r="C250"/>
  <c r="C249" s="1"/>
  <c r="C277"/>
  <c r="C276" s="1"/>
</calcChain>
</file>

<file path=xl/sharedStrings.xml><?xml version="1.0" encoding="utf-8"?>
<sst xmlns="http://schemas.openxmlformats.org/spreadsheetml/2006/main" count="467" uniqueCount="236">
  <si>
    <t>附表5</t>
  </si>
  <si>
    <t>单位名称</t>
  </si>
  <si>
    <t>项目名称</t>
  </si>
  <si>
    <t>费用(万元)</t>
  </si>
  <si>
    <t>2019年航道维护专项合计</t>
  </si>
  <si>
    <t>其中：道标闸船专项</t>
  </si>
  <si>
    <t xml:space="preserve">     高等级航道维护</t>
  </si>
  <si>
    <t xml:space="preserve">     站场建设与维修</t>
  </si>
  <si>
    <t xml:space="preserve">     道标闸船日常维护费</t>
  </si>
  <si>
    <t>一、省航道事务中心</t>
  </si>
  <si>
    <t>合计</t>
  </si>
  <si>
    <t>（一）道标闸船专项</t>
  </si>
  <si>
    <t>小计</t>
  </si>
  <si>
    <t>内河航道架空缆线通航净空尺度标准编制</t>
  </si>
  <si>
    <t>编制辖区航道图</t>
  </si>
  <si>
    <t>2019、2020年部门预算航道养护项目造价审核</t>
  </si>
  <si>
    <t>航道维护项目</t>
  </si>
  <si>
    <t>桥梁净空尺度复核和通航评估</t>
  </si>
  <si>
    <t>沿海航道维护标准</t>
  </si>
  <si>
    <t>珠三角口门航道维护回淤研究</t>
  </si>
  <si>
    <t>内河等外级航道通航标准编制</t>
  </si>
  <si>
    <t>船闸处置方案设计</t>
  </si>
  <si>
    <t>航道通航条件影响评价信用体系编制</t>
  </si>
  <si>
    <t>沿海航道分类研究</t>
  </si>
  <si>
    <t>全省通航尺度不达标桥梁净高显示标志建造</t>
  </si>
  <si>
    <t>通讯服务平台建造</t>
  </si>
  <si>
    <t>内河航标遥测遥控技术要求行业标准前期研究</t>
  </si>
  <si>
    <t>北斗、三维、AIS、大数据新技术应用专项</t>
  </si>
  <si>
    <t>数据中心及智慧航道管理系统运维</t>
  </si>
  <si>
    <t>信息化咨询与检测专项</t>
  </si>
  <si>
    <t>二、珠海航道事务中心</t>
  </si>
  <si>
    <t>珠海航道事务中心本部</t>
  </si>
  <si>
    <t>遥测遥报水位站建造</t>
  </si>
  <si>
    <t>航道信息化维护经费</t>
  </si>
  <si>
    <t>香洲航标与测绘所</t>
  </si>
  <si>
    <t>桂山岛一号、二号防波堤灯塔重建一期</t>
  </si>
  <si>
    <t>测量仪器购置</t>
  </si>
  <si>
    <t>十字门水道航道等级提升研究</t>
  </si>
  <si>
    <t>斗门航标与测绘所</t>
  </si>
  <si>
    <t>新建1艘23米沿海巡标快艇一期</t>
  </si>
  <si>
    <t>白藤河航标遥测遥控终端设置</t>
  </si>
  <si>
    <t>移动巡检终端购置</t>
  </si>
  <si>
    <t>（二）高等级航道维护</t>
  </si>
  <si>
    <t>前山水道内港段疏浚一期</t>
  </si>
  <si>
    <t>（三）站场建设与维修</t>
  </si>
  <si>
    <t>三、中山航道事务中心</t>
  </si>
  <si>
    <t>中山航道事务中心本部</t>
  </si>
  <si>
    <t>航道监控中心建造</t>
  </si>
  <si>
    <t>桥区航道监测及船舶流量分析</t>
  </si>
  <si>
    <t>中山航标与测绘所</t>
  </si>
  <si>
    <t>中山辖区航标遥测遥控终端全覆盖</t>
  </si>
  <si>
    <t>横门出海航道等航道维护疏浚一期</t>
  </si>
  <si>
    <t>四、粤西航道事务中心</t>
  </si>
  <si>
    <t>粤西航道事务中心本部</t>
  </si>
  <si>
    <t>海安航道维护技术分析及优化方案研究</t>
  </si>
  <si>
    <t>航标遥测遥控终端设置</t>
  </si>
  <si>
    <t>海安航道AIS虚拟航标设置</t>
  </si>
  <si>
    <t>茂名航标与测绘所</t>
  </si>
  <si>
    <t>廉江航标与测绘所</t>
  </si>
  <si>
    <t>粤标608船防台浮鼓设置</t>
  </si>
  <si>
    <t xml:space="preserve">  湛江航标与测绘所</t>
  </si>
  <si>
    <t>测量仪器购置二期</t>
  </si>
  <si>
    <t>航道测量</t>
  </si>
  <si>
    <t>海安航标与测绘所</t>
  </si>
  <si>
    <t>海安等航道维护疏浚</t>
  </si>
  <si>
    <t>湛江航标与测绘所</t>
  </si>
  <si>
    <t>黄坡航标码头应急修复工程</t>
  </si>
  <si>
    <t>廉江业务用房维修</t>
  </si>
  <si>
    <t>海安所业务用房维修</t>
  </si>
  <si>
    <t>五、粤东事务中心</t>
  </si>
  <si>
    <t>粤东航道事务中心本部</t>
  </si>
  <si>
    <t>航标购置及恢复</t>
  </si>
  <si>
    <t>桥梁净高显示标志建造</t>
  </si>
  <si>
    <t>汕头航标与测绘所</t>
  </si>
  <si>
    <t>潮州航标与测绘所</t>
  </si>
  <si>
    <t>澄海航标与测绘所</t>
  </si>
  <si>
    <t>揭阳航标与测绘所</t>
  </si>
  <si>
    <t>粤东航道事务中心</t>
  </si>
  <si>
    <t>榕江出海航道维护疏浚一期</t>
  </si>
  <si>
    <t>韩江下游维护疏浚二期</t>
  </si>
  <si>
    <t>澄海航测所站场修缮项目</t>
  </si>
  <si>
    <t>六、阳江航道事务中心</t>
  </si>
  <si>
    <t>阳江航道事务中心本部</t>
  </si>
  <si>
    <t>阳江航标与测绘所</t>
  </si>
  <si>
    <t>沿海航道增设钢管标</t>
  </si>
  <si>
    <t>尾吊7吨航标船技术改造</t>
  </si>
  <si>
    <t>（二）站场建设与维修</t>
  </si>
  <si>
    <t>七、西江航道事务中心</t>
  </si>
  <si>
    <t>西江航道事务中心本部</t>
  </si>
  <si>
    <t>云浮所钢质码头趸船建造一期</t>
  </si>
  <si>
    <t>西江航标与测绘所</t>
  </si>
  <si>
    <t>西江羚华山岸标、海口示位标标路维修</t>
  </si>
  <si>
    <t>西江所粤标313 船技术改造</t>
  </si>
  <si>
    <t>西江航测所航标遥测遥控终端全覆盖</t>
  </si>
  <si>
    <t>云浮航标与测绘所</t>
  </si>
  <si>
    <t>四会航标与测绘所</t>
  </si>
  <si>
    <t>四会所12米玻璃钢快艇建造</t>
  </si>
  <si>
    <t>绥江广宁航道站码头港池清淤</t>
  </si>
  <si>
    <t>西江等航道疏浚一期</t>
  </si>
  <si>
    <t>云浮所业务用房维修</t>
  </si>
  <si>
    <t>四会所业务用房维修</t>
  </si>
  <si>
    <t>八、深圳航道事务中心</t>
  </si>
  <si>
    <t>深圳航标与测绘所</t>
  </si>
  <si>
    <t>深圳湾航标加密配布</t>
  </si>
  <si>
    <t>九、韶关航道事务中心</t>
  </si>
  <si>
    <t>浈江航标与测绘所</t>
  </si>
  <si>
    <t>浈江航道疏浚</t>
  </si>
  <si>
    <t>乌石站码头疏浚</t>
  </si>
  <si>
    <t>新建18.8m航标工作艇一期</t>
  </si>
  <si>
    <t>浈江航标设置、改造</t>
  </si>
  <si>
    <t>武江航标与测绘所</t>
  </si>
  <si>
    <t>武江（韶关0武广特大桥）航标改造</t>
  </si>
  <si>
    <t>韶关航道事务中心</t>
  </si>
  <si>
    <t>业务用房维修综合整治</t>
  </si>
  <si>
    <t>十、南沙航道事务中心</t>
  </si>
  <si>
    <t>南沙航道事务中心本部</t>
  </si>
  <si>
    <t>新建铝合金测量快艇</t>
  </si>
  <si>
    <t>南沙航标与测绘所</t>
  </si>
  <si>
    <t>大涌口码头港池疏浚</t>
  </si>
  <si>
    <t>龙横航道1号、2号灯桩拆除，小虎西2#塔标护坡维修，洪奇沥5#塔标拆除重建</t>
  </si>
  <si>
    <t>粤标801船技术改造</t>
  </si>
  <si>
    <t>粤道浚1船及高等级航道维护疏浚</t>
  </si>
  <si>
    <t>崖门出海航道维护疏浚</t>
  </si>
  <si>
    <t>江门航道事务中心本部</t>
  </si>
  <si>
    <t>江门航标与测绘所</t>
  </si>
  <si>
    <t>虎跳门水道航标改造</t>
  </si>
  <si>
    <t>新会航标与测绘所</t>
  </si>
  <si>
    <t>崖门航标站码头港池疏浚</t>
  </si>
  <si>
    <t>江门水道维护疏浚</t>
  </si>
  <si>
    <t>粤标巡1102快艇更新</t>
  </si>
  <si>
    <t>崖门出海航道航标更新</t>
  </si>
  <si>
    <t>台山航标与测绘所</t>
  </si>
  <si>
    <t>横山航标站码头港池疏浚</t>
  </si>
  <si>
    <t>粤标巡1110快艇更新</t>
  </si>
  <si>
    <t>崖门水道3#右侧标水域清礁</t>
  </si>
  <si>
    <t>崖门出海航道维护疏浚一期</t>
  </si>
  <si>
    <t>广州航道事务中心本部</t>
  </si>
  <si>
    <t>白坭水道维护疏浚项目设计</t>
  </si>
  <si>
    <t>7.25米铝合金柴油快艇</t>
  </si>
  <si>
    <t>城区航标与测绘所</t>
  </si>
  <si>
    <t>番禺航标与测绘所</t>
  </si>
  <si>
    <t>市桥水道5#塔标基础维修</t>
  </si>
  <si>
    <t>番禺航测所航标遥测遥控终端全覆盖</t>
  </si>
  <si>
    <t>广州航道事务中心业务用房维修</t>
  </si>
  <si>
    <t>番禺所业务用房维修</t>
  </si>
  <si>
    <t>莲花山码头补办海域使用权证</t>
  </si>
  <si>
    <t>佛山航道事务中心本部</t>
  </si>
  <si>
    <t>西江北江交汇段航道维护研究</t>
  </si>
  <si>
    <t>禅城航标与测绘所</t>
  </si>
  <si>
    <t>航标灯器专用铅酸蓄电池充电管理系统开发</t>
  </si>
  <si>
    <t>陈村站12米铝合金快艇船舶建造</t>
  </si>
  <si>
    <t>橹尾撬水道航标更新，东平水道指路牌更新，陈村水道6#塔标维修</t>
  </si>
  <si>
    <t>南海航标与测绘所</t>
  </si>
  <si>
    <t>白沙河航道疏浚</t>
  </si>
  <si>
    <t>三水航标与测绘所</t>
  </si>
  <si>
    <t>芦苞站粤标105船技术改造</t>
  </si>
  <si>
    <t>陈村水道航道疏浚一期</t>
  </si>
  <si>
    <t>陈村航道站站房维修</t>
  </si>
  <si>
    <t>西南航道站码头5T 吊机技术更新改造</t>
  </si>
  <si>
    <t>西南航道站码头7T 叉车采购</t>
  </si>
  <si>
    <t>东莞航道事务中心本部</t>
  </si>
  <si>
    <t>东莞航标与测绘所</t>
  </si>
  <si>
    <t>GNSS接收机购置</t>
  </si>
  <si>
    <t>GNSS参考站测量定位系统升级</t>
  </si>
  <si>
    <t>东莞辖区航标遥测遥控全覆盖</t>
  </si>
  <si>
    <t>东江航道事务中心本部</t>
  </si>
  <si>
    <t>老隆船闸改造二期</t>
  </si>
  <si>
    <t>河源航标与测绘所</t>
  </si>
  <si>
    <t>惠州航标与测绘所</t>
  </si>
  <si>
    <t>粤标巡205更新</t>
  </si>
  <si>
    <t>战备航标器材建造</t>
  </si>
  <si>
    <t>汕尾航标与测绘所</t>
  </si>
  <si>
    <t>乌坎西线航道疏浚</t>
  </si>
  <si>
    <t>东江航标与测绘所</t>
  </si>
  <si>
    <t>龙川站航标工作棚建造</t>
  </si>
  <si>
    <t>陆丰站航标工作棚建造</t>
  </si>
  <si>
    <t>梅县航标与测绘所</t>
  </si>
  <si>
    <t>新建1吨旋转吊航标工作船二期</t>
  </si>
  <si>
    <t>大埔航标与测绘所</t>
  </si>
  <si>
    <t>汀江清散石</t>
  </si>
  <si>
    <t>北江航道事务中心本部</t>
  </si>
  <si>
    <t>新建航标工作船</t>
  </si>
  <si>
    <t>清远航标与测绘所</t>
  </si>
  <si>
    <t>新建钢质趸船二期</t>
  </si>
  <si>
    <t>英德航标与测绘所</t>
  </si>
  <si>
    <t>英德所黄茅峡枢纽生活用水设备购置</t>
  </si>
  <si>
    <t>测绘仪器和应急设备购置</t>
  </si>
  <si>
    <t>《内河航道地理信息要素数据字典》编制</t>
  </si>
  <si>
    <t>广东航道信息化标准体系研究</t>
  </si>
  <si>
    <t>电子航道图更新维护</t>
  </si>
  <si>
    <t>2019年航道养护经费明细分配计划表</t>
    <phoneticPr fontId="11" type="noConversion"/>
  </si>
  <si>
    <r>
      <t>滘</t>
    </r>
    <r>
      <rPr>
        <sz val="11"/>
        <rFont val="宋体"/>
        <family val="3"/>
        <charset val="134"/>
      </rPr>
      <t>尾航道增设航标</t>
    </r>
  </si>
  <si>
    <t>内河航道新增指路牌设施费用补助</t>
    <phoneticPr fontId="11" type="noConversion"/>
  </si>
  <si>
    <t>航道测量</t>
    <phoneticPr fontId="11" type="noConversion"/>
  </si>
  <si>
    <t>石歧水道、小榄水道、鸡鸦水道航标改造一期</t>
    <phoneticPr fontId="11" type="noConversion"/>
  </si>
  <si>
    <t>粤道监1205船技改</t>
    <phoneticPr fontId="11" type="noConversion"/>
  </si>
  <si>
    <t>12米铝合金快艇建造</t>
    <phoneticPr fontId="11" type="noConversion"/>
  </si>
  <si>
    <t>（三）道标闸船日常维护费</t>
  </si>
  <si>
    <t>道标闸船日常维护费</t>
  </si>
  <si>
    <t>（四）道标闸船日常维护费</t>
  </si>
  <si>
    <t>（二）道标闸船日常维护费</t>
  </si>
  <si>
    <t>西江航道局西江航标与测绘所</t>
    <phoneticPr fontId="11" type="noConversion"/>
  </si>
  <si>
    <t>西江航道局云浮航标与测绘所</t>
    <phoneticPr fontId="11" type="noConversion"/>
  </si>
  <si>
    <t>西江航道局封开航标与测绘所</t>
    <phoneticPr fontId="11" type="noConversion"/>
  </si>
  <si>
    <t>西江航道局四会航标与测绘所</t>
    <phoneticPr fontId="11" type="noConversion"/>
  </si>
  <si>
    <t xml:space="preserve"> 浈江航标与测绘所</t>
  </si>
  <si>
    <t>南沙航标与测绘所</t>
    <phoneticPr fontId="11" type="noConversion"/>
  </si>
  <si>
    <t>十一、江门航道事务中心</t>
    <phoneticPr fontId="11" type="noConversion"/>
  </si>
  <si>
    <t>江门航道局江门航标与测绘所</t>
    <phoneticPr fontId="11" type="noConversion"/>
  </si>
  <si>
    <t>江门航道局新会航标与测绘所</t>
    <phoneticPr fontId="11" type="noConversion"/>
  </si>
  <si>
    <t>江门航道局台山航标与测绘所</t>
    <phoneticPr fontId="11" type="noConversion"/>
  </si>
  <si>
    <t>十二、广州航道事务中心</t>
    <phoneticPr fontId="11" type="noConversion"/>
  </si>
  <si>
    <t>广州航标与测绘所</t>
    <phoneticPr fontId="11" type="noConversion"/>
  </si>
  <si>
    <t>广州航道局广州航标与测绘所</t>
    <phoneticPr fontId="11" type="noConversion"/>
  </si>
  <si>
    <t>广州航道局城区航标与测绘所</t>
    <phoneticPr fontId="11" type="noConversion"/>
  </si>
  <si>
    <t>广州航道局番禺航标与测绘所</t>
    <phoneticPr fontId="11" type="noConversion"/>
  </si>
  <si>
    <t>十三、佛山航道事务中心</t>
    <phoneticPr fontId="11" type="noConversion"/>
  </si>
  <si>
    <t>佛山航道局禅城航标与测绘所</t>
    <phoneticPr fontId="11" type="noConversion"/>
  </si>
  <si>
    <t>佛山航道局南海航标与测绘所</t>
    <phoneticPr fontId="11" type="noConversion"/>
  </si>
  <si>
    <t>佛山航道局三水航标与测绘所</t>
    <phoneticPr fontId="11" type="noConversion"/>
  </si>
  <si>
    <t>佛山航道局顺德航标与测绘所</t>
    <phoneticPr fontId="11" type="noConversion"/>
  </si>
  <si>
    <t>十四、东莞航道事务中心</t>
    <phoneticPr fontId="11" type="noConversion"/>
  </si>
  <si>
    <t>十五、东江航道事务中心</t>
    <phoneticPr fontId="11" type="noConversion"/>
  </si>
  <si>
    <t>东江航道局河源航标与测绘所</t>
    <phoneticPr fontId="11" type="noConversion"/>
  </si>
  <si>
    <t>东江航道局惠州航标与测绘所</t>
    <phoneticPr fontId="11" type="noConversion"/>
  </si>
  <si>
    <t>东江航道局汕尾航标与测绘所</t>
    <phoneticPr fontId="11" type="noConversion"/>
  </si>
  <si>
    <t>十六、梅州航道事务中心</t>
    <phoneticPr fontId="11" type="noConversion"/>
  </si>
  <si>
    <t>（二）道标闸船日常维护费</t>
    <phoneticPr fontId="11" type="noConversion"/>
  </si>
  <si>
    <t>梅州航道局梅县航标与测绘所</t>
    <phoneticPr fontId="11" type="noConversion"/>
  </si>
  <si>
    <t>梅州航道局大埔航标与测绘所</t>
    <phoneticPr fontId="11" type="noConversion"/>
  </si>
  <si>
    <t>十七、北江航道事务中心</t>
    <phoneticPr fontId="11" type="noConversion"/>
  </si>
  <si>
    <t>北江航道事务中心</t>
    <phoneticPr fontId="11" type="noConversion"/>
  </si>
  <si>
    <t>北江航道局清远航标与测绘所</t>
    <phoneticPr fontId="11" type="noConversion"/>
  </si>
  <si>
    <t>北江航道局英德航标与测绘所</t>
    <phoneticPr fontId="11" type="noConversion"/>
  </si>
  <si>
    <t>北江航道局阳山航标与测绘所</t>
    <phoneticPr fontId="11" type="noConversion"/>
  </si>
  <si>
    <t>十八、省航道测绘中心</t>
    <phoneticPr fontId="1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</si>
</sst>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 "/>
    <numFmt numFmtId="177" formatCode="0.00_);[Red]\(0.00\)"/>
    <numFmt numFmtId="178" formatCode="0_);[Red]\(0\)"/>
  </numFmts>
  <fonts count="14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8"/>
      <name val="等线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 applyProtection="0"/>
    <xf numFmtId="43" fontId="6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9" fillId="0" borderId="1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1" xfId="1" applyNumberFormat="1" applyFont="1" applyFill="1" applyBorder="1" applyAlignment="1">
      <alignment horizontal="left" vertical="center" wrapText="1"/>
    </xf>
    <xf numFmtId="176" fontId="9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vertical="center" wrapText="1"/>
    </xf>
    <xf numFmtId="177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left" vertical="center"/>
    </xf>
    <xf numFmtId="0" fontId="9" fillId="2" borderId="1" xfId="1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9" fillId="2" borderId="1" xfId="1" applyFont="1" applyFill="1" applyBorder="1" applyAlignment="1">
      <alignment horizontal="left" vertical="center"/>
    </xf>
    <xf numFmtId="0" fontId="9" fillId="2" borderId="1" xfId="1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43" fontId="9" fillId="2" borderId="1" xfId="4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176" fontId="9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left" vertical="center" wrapText="1"/>
    </xf>
    <xf numFmtId="0" fontId="1" fillId="0" borderId="0" xfId="1" applyNumberFormat="1" applyAlignment="1">
      <alignment horizontal="right" vertical="center"/>
    </xf>
    <xf numFmtId="0" fontId="9" fillId="0" borderId="1" xfId="3" applyNumberFormat="1" applyFont="1" applyFill="1" applyBorder="1" applyAlignment="1">
      <alignment horizontal="right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0" fontId="13" fillId="0" borderId="1" xfId="4" applyNumberFormat="1" applyFont="1" applyFill="1" applyBorder="1" applyAlignment="1">
      <alignment horizontal="right" vertical="center" wrapText="1"/>
    </xf>
    <xf numFmtId="0" fontId="9" fillId="2" borderId="1" xfId="3" applyNumberFormat="1" applyFont="1" applyFill="1" applyBorder="1" applyAlignment="1">
      <alignment horizontal="right" vertical="center" wrapText="1"/>
    </xf>
    <xf numFmtId="0" fontId="9" fillId="2" borderId="1" xfId="1" applyNumberFormat="1" applyFont="1" applyFill="1" applyBorder="1" applyAlignment="1">
      <alignment horizontal="right" vertical="center" wrapText="1"/>
    </xf>
    <xf numFmtId="0" fontId="9" fillId="0" borderId="1" xfId="4" applyNumberFormat="1" applyFont="1" applyFill="1" applyBorder="1" applyAlignment="1">
      <alignment horizontal="right" vertical="center" wrapText="1"/>
    </xf>
    <xf numFmtId="0" fontId="9" fillId="2" borderId="1" xfId="4" applyNumberFormat="1" applyFont="1" applyFill="1" applyBorder="1" applyAlignment="1">
      <alignment horizontal="right" vertical="center" wrapText="1"/>
    </xf>
    <xf numFmtId="0" fontId="9" fillId="0" borderId="2" xfId="4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 vertical="center"/>
    </xf>
    <xf numFmtId="0" fontId="8" fillId="2" borderId="1" xfId="4" applyNumberFormat="1" applyFont="1" applyFill="1" applyBorder="1" applyAlignment="1">
      <alignment horizontal="right" vertical="center"/>
    </xf>
    <xf numFmtId="0" fontId="9" fillId="2" borderId="1" xfId="4" applyNumberFormat="1" applyFont="1" applyFill="1" applyBorder="1" applyAlignment="1">
      <alignment horizontal="right" vertical="center"/>
    </xf>
    <xf numFmtId="0" fontId="3" fillId="0" borderId="1" xfId="4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4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76" fontId="9" fillId="0" borderId="2" xfId="1" applyNumberFormat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6" fontId="9" fillId="0" borderId="3" xfId="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right" vertical="center" wrapText="1"/>
    </xf>
    <xf numFmtId="178" fontId="3" fillId="0" borderId="1" xfId="3" applyNumberFormat="1" applyFont="1" applyFill="1" applyBorder="1" applyAlignment="1">
      <alignment horizontal="right" vertical="center" wrapText="1"/>
    </xf>
    <xf numFmtId="178" fontId="3" fillId="0" borderId="5" xfId="4" applyNumberFormat="1" applyFont="1" applyFill="1" applyBorder="1" applyAlignment="1">
      <alignment horizontal="right" vertical="center" wrapText="1"/>
    </xf>
    <xf numFmtId="178" fontId="3" fillId="0" borderId="6" xfId="4" applyNumberFormat="1" applyFont="1" applyFill="1" applyBorder="1" applyAlignment="1">
      <alignment horizontal="righ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_Sheet1_道标闸船专项项目表" xfId="2"/>
    <cellStyle name="千位分隔" xfId="4" builtinId="3"/>
    <cellStyle name="千位分隔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296"/>
  <sheetViews>
    <sheetView showZeros="0" tabSelected="1" view="pageBreakPreview" zoomScaleSheetLayoutView="100" workbookViewId="0">
      <selection activeCell="C291" sqref="C291:C295"/>
    </sheetView>
  </sheetViews>
  <sheetFormatPr defaultRowHeight="13.5"/>
  <cols>
    <col min="1" max="1" width="29.75" customWidth="1"/>
    <col min="2" max="2" width="44.875" customWidth="1"/>
    <col min="3" max="3" width="13.75" style="67" customWidth="1"/>
    <col min="4" max="50" width="8.875" customWidth="1"/>
    <col min="51" max="51" width="8" customWidth="1"/>
    <col min="52" max="52" width="18.125" customWidth="1"/>
  </cols>
  <sheetData>
    <row r="1" spans="1:3" ht="14.25">
      <c r="A1" s="2" t="s">
        <v>0</v>
      </c>
      <c r="B1" s="1"/>
      <c r="C1" s="58"/>
    </row>
    <row r="2" spans="1:3" ht="33.75" customHeight="1">
      <c r="A2" s="90" t="s">
        <v>190</v>
      </c>
      <c r="B2" s="90"/>
      <c r="C2" s="90"/>
    </row>
    <row r="3" spans="1:3" ht="24" customHeight="1">
      <c r="A3" s="109" t="s">
        <v>1</v>
      </c>
      <c r="B3" s="109" t="s">
        <v>2</v>
      </c>
      <c r="C3" s="91" t="s">
        <v>3</v>
      </c>
    </row>
    <row r="4" spans="1:3" ht="24" customHeight="1">
      <c r="A4" s="109"/>
      <c r="B4" s="109"/>
      <c r="C4" s="91"/>
    </row>
    <row r="5" spans="1:3" s="6" customFormat="1" ht="20.25" customHeight="1">
      <c r="A5" s="16" t="s">
        <v>4</v>
      </c>
      <c r="B5" s="92">
        <v>26600</v>
      </c>
      <c r="C5" s="92"/>
    </row>
    <row r="6" spans="1:3" s="6" customFormat="1" ht="20.25" customHeight="1">
      <c r="A6" s="17" t="s">
        <v>5</v>
      </c>
      <c r="B6" s="93">
        <v>14319</v>
      </c>
      <c r="C6" s="94"/>
    </row>
    <row r="7" spans="1:3" s="6" customFormat="1" ht="20.25" customHeight="1">
      <c r="A7" s="17" t="s">
        <v>6</v>
      </c>
      <c r="B7" s="93">
        <v>8842</v>
      </c>
      <c r="C7" s="94"/>
    </row>
    <row r="8" spans="1:3" s="6" customFormat="1" ht="20.25" customHeight="1">
      <c r="A8" s="17" t="s">
        <v>7</v>
      </c>
      <c r="B8" s="93">
        <v>646</v>
      </c>
      <c r="C8" s="94"/>
    </row>
    <row r="9" spans="1:3" s="6" customFormat="1" ht="20.25" customHeight="1">
      <c r="A9" s="17" t="s">
        <v>8</v>
      </c>
      <c r="B9" s="93">
        <v>2793</v>
      </c>
      <c r="C9" s="94"/>
    </row>
    <row r="10" spans="1:3" s="6" customFormat="1" ht="20.25" customHeight="1">
      <c r="A10" s="7"/>
      <c r="B10" s="18"/>
      <c r="C10" s="15"/>
    </row>
    <row r="11" spans="1:3" s="6" customFormat="1" ht="20.25" customHeight="1">
      <c r="A11" s="8" t="s">
        <v>9</v>
      </c>
      <c r="B11" s="7" t="s">
        <v>10</v>
      </c>
      <c r="C11" s="59">
        <f>C12</f>
        <v>1823</v>
      </c>
    </row>
    <row r="12" spans="1:3" s="6" customFormat="1" ht="20.25" customHeight="1">
      <c r="A12" s="8" t="s">
        <v>11</v>
      </c>
      <c r="B12" s="18" t="s">
        <v>12</v>
      </c>
      <c r="C12" s="59">
        <v>1823</v>
      </c>
    </row>
    <row r="13" spans="1:3" s="6" customFormat="1" ht="20.25" customHeight="1">
      <c r="A13" s="81"/>
      <c r="B13" s="22" t="s">
        <v>13</v>
      </c>
      <c r="C13" s="70">
        <v>82</v>
      </c>
    </row>
    <row r="14" spans="1:3" s="6" customFormat="1" ht="20.25" customHeight="1">
      <c r="A14" s="82"/>
      <c r="B14" s="22" t="s">
        <v>14</v>
      </c>
      <c r="C14" s="70">
        <v>80</v>
      </c>
    </row>
    <row r="15" spans="1:3" s="6" customFormat="1" ht="20.25" customHeight="1">
      <c r="A15" s="82"/>
      <c r="B15" s="22" t="s">
        <v>15</v>
      </c>
      <c r="C15" s="70">
        <v>97</v>
      </c>
    </row>
    <row r="16" spans="1:3" s="6" customFormat="1" ht="20.25" customHeight="1">
      <c r="A16" s="82"/>
      <c r="B16" s="22" t="s">
        <v>16</v>
      </c>
      <c r="C16" s="70">
        <v>100</v>
      </c>
    </row>
    <row r="17" spans="1:3" s="6" customFormat="1" ht="20.25" customHeight="1">
      <c r="A17" s="82"/>
      <c r="B17" s="22" t="s">
        <v>17</v>
      </c>
      <c r="C17" s="70">
        <v>80</v>
      </c>
    </row>
    <row r="18" spans="1:3" s="6" customFormat="1" ht="20.25" customHeight="1">
      <c r="A18" s="82"/>
      <c r="B18" s="22" t="s">
        <v>18</v>
      </c>
      <c r="C18" s="70">
        <v>80</v>
      </c>
    </row>
    <row r="19" spans="1:3" s="6" customFormat="1" ht="20.25" customHeight="1">
      <c r="A19" s="82"/>
      <c r="B19" s="22" t="s">
        <v>19</v>
      </c>
      <c r="C19" s="70">
        <v>70</v>
      </c>
    </row>
    <row r="20" spans="1:3" s="6" customFormat="1" ht="20.25" customHeight="1">
      <c r="A20" s="82"/>
      <c r="B20" s="22" t="s">
        <v>20</v>
      </c>
      <c r="C20" s="70">
        <v>93</v>
      </c>
    </row>
    <row r="21" spans="1:3" s="6" customFormat="1" ht="20.25" customHeight="1">
      <c r="A21" s="82"/>
      <c r="B21" s="22" t="s">
        <v>21</v>
      </c>
      <c r="C21" s="70">
        <v>25</v>
      </c>
    </row>
    <row r="22" spans="1:3" s="6" customFormat="1" ht="20.25" customHeight="1">
      <c r="A22" s="82"/>
      <c r="B22" s="22" t="s">
        <v>22</v>
      </c>
      <c r="C22" s="70">
        <v>50</v>
      </c>
    </row>
    <row r="23" spans="1:3" s="6" customFormat="1" ht="20.25" customHeight="1">
      <c r="A23" s="82"/>
      <c r="B23" s="22" t="s">
        <v>23</v>
      </c>
      <c r="C23" s="70">
        <v>50</v>
      </c>
    </row>
    <row r="24" spans="1:3" s="6" customFormat="1" ht="20.25" customHeight="1">
      <c r="A24" s="82"/>
      <c r="B24" s="22" t="s">
        <v>24</v>
      </c>
      <c r="C24" s="70">
        <v>511</v>
      </c>
    </row>
    <row r="25" spans="1:3" s="6" customFormat="1" ht="20.25" customHeight="1">
      <c r="A25" s="82"/>
      <c r="B25" s="22" t="s">
        <v>25</v>
      </c>
      <c r="C25" s="70">
        <v>105</v>
      </c>
    </row>
    <row r="26" spans="1:3" s="6" customFormat="1" ht="20.25" customHeight="1">
      <c r="A26" s="82"/>
      <c r="B26" s="22" t="s">
        <v>26</v>
      </c>
      <c r="C26" s="70">
        <v>50</v>
      </c>
    </row>
    <row r="27" spans="1:3" s="6" customFormat="1" ht="20.25" customHeight="1">
      <c r="A27" s="82"/>
      <c r="B27" s="22" t="s">
        <v>27</v>
      </c>
      <c r="C27" s="70">
        <v>200</v>
      </c>
    </row>
    <row r="28" spans="1:3" s="6" customFormat="1" ht="20.25" customHeight="1">
      <c r="A28" s="82"/>
      <c r="B28" s="71" t="s">
        <v>28</v>
      </c>
      <c r="C28" s="72">
        <v>120</v>
      </c>
    </row>
    <row r="29" spans="1:3" s="6" customFormat="1" ht="20.25" customHeight="1">
      <c r="A29" s="83"/>
      <c r="B29" s="22" t="s">
        <v>29</v>
      </c>
      <c r="C29" s="70">
        <v>30</v>
      </c>
    </row>
    <row r="30" spans="1:3" s="6" customFormat="1" ht="20.25" customHeight="1">
      <c r="A30" s="8" t="s">
        <v>30</v>
      </c>
      <c r="B30" s="18" t="s">
        <v>10</v>
      </c>
      <c r="C30" s="59">
        <f>C31+C42+C44</f>
        <v>1623.8</v>
      </c>
    </row>
    <row r="31" spans="1:3" s="6" customFormat="1" ht="20.25" customHeight="1">
      <c r="A31" s="8" t="s">
        <v>11</v>
      </c>
      <c r="B31" s="18" t="s">
        <v>12</v>
      </c>
      <c r="C31" s="59">
        <v>1058</v>
      </c>
    </row>
    <row r="32" spans="1:3" s="6" customFormat="1" ht="20.25" customHeight="1">
      <c r="A32" s="95" t="s">
        <v>31</v>
      </c>
      <c r="B32" s="18" t="s">
        <v>12</v>
      </c>
      <c r="C32" s="59">
        <v>180</v>
      </c>
    </row>
    <row r="33" spans="1:3" s="6" customFormat="1" ht="20.25" customHeight="1">
      <c r="A33" s="95"/>
      <c r="B33" s="7" t="s">
        <v>192</v>
      </c>
      <c r="C33" s="59">
        <v>180</v>
      </c>
    </row>
    <row r="34" spans="1:3" s="6" customFormat="1" ht="20.25" customHeight="1">
      <c r="A34" s="108" t="s">
        <v>34</v>
      </c>
      <c r="B34" s="18" t="s">
        <v>12</v>
      </c>
      <c r="C34" s="59">
        <v>755</v>
      </c>
    </row>
    <row r="35" spans="1:3" s="6" customFormat="1" ht="20.25" customHeight="1">
      <c r="A35" s="104"/>
      <c r="B35" s="7" t="s">
        <v>35</v>
      </c>
      <c r="C35" s="59">
        <v>652</v>
      </c>
    </row>
    <row r="36" spans="1:3" s="6" customFormat="1" ht="20.25" customHeight="1">
      <c r="A36" s="104"/>
      <c r="B36" s="7" t="s">
        <v>36</v>
      </c>
      <c r="C36" s="59">
        <v>38</v>
      </c>
    </row>
    <row r="37" spans="1:3" s="6" customFormat="1" ht="20.25" customHeight="1">
      <c r="A37" s="105"/>
      <c r="B37" s="7" t="s">
        <v>37</v>
      </c>
      <c r="C37" s="59">
        <v>65</v>
      </c>
    </row>
    <row r="38" spans="1:3" s="6" customFormat="1" ht="20.25" customHeight="1">
      <c r="A38" s="108" t="s">
        <v>38</v>
      </c>
      <c r="B38" s="19" t="s">
        <v>12</v>
      </c>
      <c r="C38" s="59">
        <v>123</v>
      </c>
    </row>
    <row r="39" spans="1:3" s="6" customFormat="1" ht="20.25" customHeight="1">
      <c r="A39" s="104"/>
      <c r="B39" s="7" t="s">
        <v>39</v>
      </c>
      <c r="C39" s="59">
        <v>100</v>
      </c>
    </row>
    <row r="40" spans="1:3" s="6" customFormat="1" ht="20.25" customHeight="1">
      <c r="A40" s="104"/>
      <c r="B40" s="7" t="s">
        <v>40</v>
      </c>
      <c r="C40" s="60">
        <v>11</v>
      </c>
    </row>
    <row r="41" spans="1:3" s="6" customFormat="1" ht="20.25" customHeight="1">
      <c r="A41" s="105"/>
      <c r="B41" s="7" t="s">
        <v>41</v>
      </c>
      <c r="C41" s="60">
        <v>12</v>
      </c>
    </row>
    <row r="42" spans="1:3" s="6" customFormat="1" ht="20.25" customHeight="1">
      <c r="A42" s="7" t="s">
        <v>42</v>
      </c>
      <c r="B42" s="18" t="s">
        <v>12</v>
      </c>
      <c r="C42" s="59">
        <v>500</v>
      </c>
    </row>
    <row r="43" spans="1:3" s="6" customFormat="1" ht="20.25" customHeight="1">
      <c r="A43" s="18" t="s">
        <v>34</v>
      </c>
      <c r="B43" s="7" t="s">
        <v>43</v>
      </c>
      <c r="C43" s="59">
        <v>500</v>
      </c>
    </row>
    <row r="44" spans="1:3" s="6" customFormat="1" ht="20.25" customHeight="1">
      <c r="A44" s="22" t="s">
        <v>197</v>
      </c>
      <c r="B44" s="21" t="s">
        <v>12</v>
      </c>
      <c r="C44" s="61">
        <f>SUM(C45:C46)</f>
        <v>65.8</v>
      </c>
    </row>
    <row r="45" spans="1:3" s="6" customFormat="1" ht="20.25" customHeight="1">
      <c r="A45" s="18" t="s">
        <v>38</v>
      </c>
      <c r="B45" s="7" t="s">
        <v>198</v>
      </c>
      <c r="C45" s="59">
        <v>25.9</v>
      </c>
    </row>
    <row r="46" spans="1:3" s="6" customFormat="1" ht="20.25" customHeight="1">
      <c r="A46" s="18" t="s">
        <v>34</v>
      </c>
      <c r="B46" s="7" t="s">
        <v>198</v>
      </c>
      <c r="C46" s="59">
        <v>39.9</v>
      </c>
    </row>
    <row r="47" spans="1:3" s="6" customFormat="1" ht="20.25" customHeight="1">
      <c r="A47" s="5" t="s">
        <v>45</v>
      </c>
      <c r="B47" s="18" t="s">
        <v>10</v>
      </c>
      <c r="C47" s="15">
        <f>C48+C58+C60</f>
        <v>2345.3000000000002</v>
      </c>
    </row>
    <row r="48" spans="1:3" s="6" customFormat="1" ht="20.25" customHeight="1">
      <c r="A48" s="5" t="s">
        <v>11</v>
      </c>
      <c r="B48" s="18" t="s">
        <v>12</v>
      </c>
      <c r="C48" s="15">
        <v>1019</v>
      </c>
    </row>
    <row r="49" spans="1:231" s="6" customFormat="1" ht="20.25" customHeight="1">
      <c r="A49" s="103" t="s">
        <v>46</v>
      </c>
      <c r="B49" s="18" t="s">
        <v>12</v>
      </c>
      <c r="C49" s="15">
        <v>372</v>
      </c>
    </row>
    <row r="50" spans="1:231" s="6" customFormat="1" ht="20.25" customHeight="1">
      <c r="A50" s="104"/>
      <c r="B50" s="14" t="s">
        <v>47</v>
      </c>
      <c r="C50" s="59">
        <v>151</v>
      </c>
    </row>
    <row r="51" spans="1:231" s="6" customFormat="1" ht="20.25" customHeight="1">
      <c r="A51" s="105"/>
      <c r="B51" s="14" t="s">
        <v>48</v>
      </c>
      <c r="C51" s="59">
        <v>221</v>
      </c>
    </row>
    <row r="52" spans="1:231" s="6" customFormat="1" ht="20.25" customHeight="1">
      <c r="A52" s="103" t="s">
        <v>49</v>
      </c>
      <c r="B52" s="18" t="s">
        <v>12</v>
      </c>
      <c r="C52" s="15">
        <v>647</v>
      </c>
    </row>
    <row r="53" spans="1:231" s="6" customFormat="1" ht="20.25" customHeight="1">
      <c r="A53" s="104"/>
      <c r="B53" s="14" t="s">
        <v>193</v>
      </c>
      <c r="C53" s="59">
        <v>18</v>
      </c>
    </row>
    <row r="54" spans="1:231" s="6" customFormat="1" ht="20.25" customHeight="1">
      <c r="A54" s="104"/>
      <c r="B54" s="14" t="s">
        <v>194</v>
      </c>
      <c r="C54" s="59">
        <v>20</v>
      </c>
    </row>
    <row r="55" spans="1:231" s="6" customFormat="1" ht="20.25" customHeight="1">
      <c r="A55" s="104"/>
      <c r="B55" s="14" t="s">
        <v>195</v>
      </c>
      <c r="C55" s="59">
        <v>35</v>
      </c>
    </row>
    <row r="56" spans="1:231" s="6" customFormat="1" ht="20.25" customHeight="1">
      <c r="A56" s="104"/>
      <c r="B56" s="14" t="s">
        <v>196</v>
      </c>
      <c r="C56" s="59">
        <v>91</v>
      </c>
    </row>
    <row r="57" spans="1:231" s="6" customFormat="1" ht="20.25" customHeight="1">
      <c r="A57" s="105"/>
      <c r="B57" s="14" t="s">
        <v>50</v>
      </c>
      <c r="C57" s="59">
        <v>483</v>
      </c>
    </row>
    <row r="58" spans="1:231" s="6" customFormat="1" ht="20.25" customHeight="1">
      <c r="A58" s="7" t="s">
        <v>42</v>
      </c>
      <c r="B58" s="7"/>
      <c r="C58" s="59">
        <v>1250</v>
      </c>
    </row>
    <row r="59" spans="1:231" s="6" customFormat="1" ht="20.25" customHeight="1">
      <c r="A59" s="20" t="s">
        <v>46</v>
      </c>
      <c r="B59" s="10" t="s">
        <v>51</v>
      </c>
      <c r="C59" s="59">
        <v>1250</v>
      </c>
    </row>
    <row r="60" spans="1:231" s="32" customFormat="1" ht="20.25" customHeight="1">
      <c r="A60" s="23" t="s">
        <v>197</v>
      </c>
      <c r="B60" s="24" t="s">
        <v>12</v>
      </c>
      <c r="C60" s="62">
        <v>76.3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</row>
    <row r="61" spans="1:231" s="27" customFormat="1" ht="20.25" customHeight="1">
      <c r="A61" s="24" t="s">
        <v>49</v>
      </c>
      <c r="B61" s="23" t="s">
        <v>198</v>
      </c>
      <c r="C61" s="62">
        <v>76.3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</row>
    <row r="62" spans="1:231" s="6" customFormat="1" ht="20.25" customHeight="1">
      <c r="A62" s="7" t="s">
        <v>52</v>
      </c>
      <c r="B62" s="18" t="s">
        <v>10</v>
      </c>
      <c r="C62" s="59">
        <f>C63+C75+C77+C81</f>
        <v>1459.4</v>
      </c>
    </row>
    <row r="63" spans="1:231" s="6" customFormat="1" ht="20.25" customHeight="1">
      <c r="A63" s="7" t="s">
        <v>11</v>
      </c>
      <c r="B63" s="18" t="s">
        <v>12</v>
      </c>
      <c r="C63" s="59">
        <v>608</v>
      </c>
    </row>
    <row r="64" spans="1:231" s="6" customFormat="1" ht="20.25" customHeight="1">
      <c r="A64" s="88" t="s">
        <v>53</v>
      </c>
      <c r="B64" s="18" t="s">
        <v>12</v>
      </c>
      <c r="C64" s="59">
        <v>156</v>
      </c>
    </row>
    <row r="65" spans="1:3" s="6" customFormat="1" ht="20.25" customHeight="1">
      <c r="A65" s="88"/>
      <c r="B65" s="7" t="s">
        <v>54</v>
      </c>
      <c r="C65" s="59">
        <v>46</v>
      </c>
    </row>
    <row r="66" spans="1:3" s="6" customFormat="1" ht="20.25" customHeight="1">
      <c r="A66" s="88"/>
      <c r="B66" s="9" t="s">
        <v>55</v>
      </c>
      <c r="C66" s="59">
        <v>30</v>
      </c>
    </row>
    <row r="67" spans="1:3" s="6" customFormat="1" ht="20.25" customHeight="1">
      <c r="A67" s="88"/>
      <c r="B67" s="9" t="s">
        <v>56</v>
      </c>
      <c r="C67" s="59">
        <v>80</v>
      </c>
    </row>
    <row r="68" spans="1:3" s="6" customFormat="1" ht="20.25" customHeight="1">
      <c r="A68" s="88" t="s">
        <v>58</v>
      </c>
      <c r="B68" s="20" t="s">
        <v>12</v>
      </c>
      <c r="C68" s="59">
        <v>9</v>
      </c>
    </row>
    <row r="69" spans="1:3" s="6" customFormat="1" ht="20.25" customHeight="1">
      <c r="A69" s="88"/>
      <c r="B69" s="7" t="s">
        <v>59</v>
      </c>
      <c r="C69" s="59">
        <v>9</v>
      </c>
    </row>
    <row r="70" spans="1:3" s="6" customFormat="1" ht="20.25" customHeight="1">
      <c r="A70" s="88" t="s">
        <v>60</v>
      </c>
      <c r="B70" s="20" t="s">
        <v>12</v>
      </c>
      <c r="C70" s="59">
        <v>413</v>
      </c>
    </row>
    <row r="71" spans="1:3" s="6" customFormat="1" ht="20.25" customHeight="1">
      <c r="A71" s="88"/>
      <c r="B71" s="7" t="s">
        <v>61</v>
      </c>
      <c r="C71" s="59">
        <v>313</v>
      </c>
    </row>
    <row r="72" spans="1:3" s="6" customFormat="1" ht="20.25" customHeight="1">
      <c r="A72" s="88"/>
      <c r="B72" s="7" t="s">
        <v>62</v>
      </c>
      <c r="C72" s="59">
        <v>100</v>
      </c>
    </row>
    <row r="73" spans="1:3" s="6" customFormat="1" ht="20.25" customHeight="1">
      <c r="A73" s="88" t="s">
        <v>63</v>
      </c>
      <c r="B73" s="20" t="s">
        <v>12</v>
      </c>
      <c r="C73" s="59">
        <v>30</v>
      </c>
    </row>
    <row r="74" spans="1:3" s="6" customFormat="1" ht="20.25" customHeight="1">
      <c r="A74" s="88"/>
      <c r="B74" s="3" t="s">
        <v>191</v>
      </c>
      <c r="C74" s="59">
        <v>30</v>
      </c>
    </row>
    <row r="75" spans="1:3" s="6" customFormat="1" ht="20.25" customHeight="1">
      <c r="A75" s="13" t="s">
        <v>42</v>
      </c>
      <c r="B75" s="20" t="s">
        <v>12</v>
      </c>
      <c r="C75" s="59">
        <v>437</v>
      </c>
    </row>
    <row r="76" spans="1:3" s="6" customFormat="1" ht="20.25" customHeight="1">
      <c r="A76" s="20" t="s">
        <v>53</v>
      </c>
      <c r="B76" s="7" t="s">
        <v>64</v>
      </c>
      <c r="C76" s="62">
        <v>437</v>
      </c>
    </row>
    <row r="77" spans="1:3" s="6" customFormat="1" ht="20.25" customHeight="1">
      <c r="A77" s="13" t="s">
        <v>44</v>
      </c>
      <c r="B77" s="18" t="s">
        <v>12</v>
      </c>
      <c r="C77" s="59">
        <v>219</v>
      </c>
    </row>
    <row r="78" spans="1:3" s="6" customFormat="1" ht="20.25" customHeight="1">
      <c r="A78" s="20" t="s">
        <v>65</v>
      </c>
      <c r="B78" s="12" t="s">
        <v>66</v>
      </c>
      <c r="C78" s="60">
        <v>184</v>
      </c>
    </row>
    <row r="79" spans="1:3" s="6" customFormat="1" ht="20.25" customHeight="1">
      <c r="A79" s="20" t="s">
        <v>58</v>
      </c>
      <c r="B79" s="12" t="s">
        <v>67</v>
      </c>
      <c r="C79" s="60">
        <v>15</v>
      </c>
    </row>
    <row r="80" spans="1:3" s="6" customFormat="1" ht="20.25" customHeight="1">
      <c r="A80" s="20" t="s">
        <v>63</v>
      </c>
      <c r="B80" s="12" t="s">
        <v>68</v>
      </c>
      <c r="C80" s="60">
        <v>20</v>
      </c>
    </row>
    <row r="81" spans="1:170" s="74" customFormat="1" ht="20.25" customHeight="1">
      <c r="A81" s="13" t="s">
        <v>199</v>
      </c>
      <c r="B81" s="18" t="s">
        <v>12</v>
      </c>
      <c r="C81" s="60">
        <f>SUM(C82:C85)</f>
        <v>195.4</v>
      </c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</row>
    <row r="82" spans="1:170" s="74" customFormat="1" ht="20.25" customHeight="1">
      <c r="A82" s="19" t="s">
        <v>57</v>
      </c>
      <c r="B82" s="12" t="s">
        <v>198</v>
      </c>
      <c r="C82" s="60">
        <v>35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</row>
    <row r="83" spans="1:170" s="74" customFormat="1" ht="20.25" customHeight="1">
      <c r="A83" s="19" t="s">
        <v>58</v>
      </c>
      <c r="B83" s="12" t="s">
        <v>198</v>
      </c>
      <c r="C83" s="60">
        <v>40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</row>
    <row r="84" spans="1:170" s="27" customFormat="1" ht="20.25" customHeight="1">
      <c r="A84" s="25" t="s">
        <v>65</v>
      </c>
      <c r="B84" s="26" t="s">
        <v>198</v>
      </c>
      <c r="C84" s="63">
        <v>47.25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</row>
    <row r="85" spans="1:170" s="27" customFormat="1" ht="20.25" customHeight="1">
      <c r="A85" s="25" t="s">
        <v>63</v>
      </c>
      <c r="B85" s="26" t="s">
        <v>198</v>
      </c>
      <c r="C85" s="63">
        <v>73.150000000000006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</row>
    <row r="86" spans="1:170" s="6" customFormat="1" ht="20.25" customHeight="1">
      <c r="A86" s="13" t="s">
        <v>69</v>
      </c>
      <c r="B86" s="18" t="s">
        <v>10</v>
      </c>
      <c r="C86" s="59">
        <f>C87+C93+C96+C98</f>
        <v>2681.7</v>
      </c>
    </row>
    <row r="87" spans="1:170" s="6" customFormat="1" ht="20.25" customHeight="1">
      <c r="A87" s="13" t="s">
        <v>11</v>
      </c>
      <c r="B87" s="18" t="s">
        <v>12</v>
      </c>
      <c r="C87" s="59">
        <v>69</v>
      </c>
    </row>
    <row r="88" spans="1:170" s="6" customFormat="1" ht="20.25" customHeight="1">
      <c r="A88" s="88" t="s">
        <v>70</v>
      </c>
      <c r="B88" s="18" t="s">
        <v>12</v>
      </c>
      <c r="C88" s="59">
        <v>55</v>
      </c>
    </row>
    <row r="89" spans="1:170" s="6" customFormat="1" ht="20.25" customHeight="1">
      <c r="A89" s="88"/>
      <c r="B89" s="7" t="s">
        <v>71</v>
      </c>
      <c r="C89" s="59">
        <v>22</v>
      </c>
    </row>
    <row r="90" spans="1:170" s="6" customFormat="1" ht="20.25" customHeight="1">
      <c r="A90" s="88"/>
      <c r="B90" s="7" t="s">
        <v>72</v>
      </c>
      <c r="C90" s="59">
        <v>33</v>
      </c>
    </row>
    <row r="91" spans="1:170" s="6" customFormat="1" ht="20.25" customHeight="1">
      <c r="A91" s="88" t="s">
        <v>73</v>
      </c>
      <c r="B91" s="18" t="s">
        <v>12</v>
      </c>
      <c r="C91" s="59">
        <v>14</v>
      </c>
    </row>
    <row r="92" spans="1:170" s="6" customFormat="1" ht="20.25" customHeight="1">
      <c r="A92" s="88"/>
      <c r="B92" s="7" t="s">
        <v>36</v>
      </c>
      <c r="C92" s="59">
        <v>14</v>
      </c>
    </row>
    <row r="93" spans="1:170" s="6" customFormat="1" ht="20.25" customHeight="1">
      <c r="A93" s="13" t="s">
        <v>42</v>
      </c>
      <c r="B93" s="20" t="s">
        <v>12</v>
      </c>
      <c r="C93" s="59">
        <v>2450</v>
      </c>
    </row>
    <row r="94" spans="1:170" s="6" customFormat="1" ht="20.25" customHeight="1">
      <c r="A94" s="103" t="s">
        <v>77</v>
      </c>
      <c r="B94" s="7" t="s">
        <v>78</v>
      </c>
      <c r="C94" s="59">
        <v>1900</v>
      </c>
    </row>
    <row r="95" spans="1:170" s="6" customFormat="1" ht="20.25" customHeight="1">
      <c r="A95" s="106"/>
      <c r="B95" s="11" t="s">
        <v>79</v>
      </c>
      <c r="C95" s="59">
        <v>550</v>
      </c>
    </row>
    <row r="96" spans="1:170" s="6" customFormat="1" ht="20.25" customHeight="1">
      <c r="A96" s="5" t="s">
        <v>44</v>
      </c>
      <c r="B96" s="18" t="s">
        <v>12</v>
      </c>
      <c r="C96" s="59">
        <v>29</v>
      </c>
    </row>
    <row r="97" spans="1:243" s="6" customFormat="1" ht="20.25" customHeight="1">
      <c r="A97" s="20" t="s">
        <v>75</v>
      </c>
      <c r="B97" s="7" t="s">
        <v>80</v>
      </c>
      <c r="C97" s="59">
        <v>29</v>
      </c>
    </row>
    <row r="98" spans="1:243" s="75" customFormat="1" ht="20.25" customHeight="1">
      <c r="A98" s="5" t="s">
        <v>199</v>
      </c>
      <c r="B98" s="18" t="s">
        <v>12</v>
      </c>
      <c r="C98" s="59">
        <f>SUM(C99:C102)</f>
        <v>133.69999999999999</v>
      </c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</row>
    <row r="99" spans="1:243" s="75" customFormat="1" ht="20.25" customHeight="1">
      <c r="A99" s="19" t="s">
        <v>73</v>
      </c>
      <c r="B99" s="7" t="s">
        <v>198</v>
      </c>
      <c r="C99" s="59">
        <v>46.2</v>
      </c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3"/>
      <c r="DS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</row>
    <row r="100" spans="1:243" s="75" customFormat="1" ht="20.25" customHeight="1">
      <c r="A100" s="19" t="s">
        <v>74</v>
      </c>
      <c r="B100" s="7" t="s">
        <v>198</v>
      </c>
      <c r="C100" s="59">
        <v>30.8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</row>
    <row r="101" spans="1:243" s="75" customFormat="1" ht="20.25" customHeight="1">
      <c r="A101" s="19" t="s">
        <v>75</v>
      </c>
      <c r="B101" s="7" t="s">
        <v>198</v>
      </c>
      <c r="C101" s="59">
        <v>34.299999999999997</v>
      </c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HQ101" s="74"/>
      <c r="HR101" s="74"/>
      <c r="HS101" s="74"/>
      <c r="HT101" s="74"/>
      <c r="HU101" s="74"/>
      <c r="HV101" s="74"/>
      <c r="HW101" s="74"/>
      <c r="HX101" s="74"/>
    </row>
    <row r="102" spans="1:243" s="76" customFormat="1" ht="20.25" customHeight="1">
      <c r="A102" s="25" t="s">
        <v>76</v>
      </c>
      <c r="B102" s="23" t="s">
        <v>198</v>
      </c>
      <c r="C102" s="62">
        <v>22.4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</row>
    <row r="103" spans="1:243" s="6" customFormat="1" ht="20.25" customHeight="1">
      <c r="A103" s="13" t="s">
        <v>81</v>
      </c>
      <c r="B103" s="18" t="s">
        <v>10</v>
      </c>
      <c r="C103" s="59">
        <f>C104+C111</f>
        <v>250.5</v>
      </c>
    </row>
    <row r="104" spans="1:243" s="6" customFormat="1" ht="20.25" customHeight="1">
      <c r="A104" s="13" t="s">
        <v>11</v>
      </c>
      <c r="B104" s="18" t="s">
        <v>12</v>
      </c>
      <c r="C104" s="59">
        <v>191</v>
      </c>
    </row>
    <row r="105" spans="1:243" s="6" customFormat="1" ht="20.25" customHeight="1">
      <c r="A105" s="88" t="s">
        <v>82</v>
      </c>
      <c r="B105" s="18" t="s">
        <v>12</v>
      </c>
      <c r="C105" s="59">
        <v>23</v>
      </c>
    </row>
    <row r="106" spans="1:243" s="6" customFormat="1" ht="20.25" customHeight="1">
      <c r="A106" s="107"/>
      <c r="B106" s="7" t="s">
        <v>62</v>
      </c>
      <c r="C106" s="59">
        <v>23</v>
      </c>
    </row>
    <row r="107" spans="1:243" s="6" customFormat="1" ht="20.25" customHeight="1">
      <c r="A107" s="95" t="s">
        <v>83</v>
      </c>
      <c r="B107" s="18" t="s">
        <v>12</v>
      </c>
      <c r="C107" s="59">
        <v>168</v>
      </c>
    </row>
    <row r="108" spans="1:243" s="6" customFormat="1" ht="20.25" customHeight="1">
      <c r="A108" s="95"/>
      <c r="B108" s="7" t="s">
        <v>36</v>
      </c>
      <c r="C108" s="59">
        <v>24</v>
      </c>
    </row>
    <row r="109" spans="1:243" s="6" customFormat="1" ht="20.25" customHeight="1">
      <c r="A109" s="95"/>
      <c r="B109" s="7" t="s">
        <v>84</v>
      </c>
      <c r="C109" s="59">
        <v>59</v>
      </c>
    </row>
    <row r="110" spans="1:243" s="6" customFormat="1" ht="20.25" customHeight="1">
      <c r="A110" s="95"/>
      <c r="B110" s="7" t="s">
        <v>85</v>
      </c>
      <c r="C110" s="59">
        <v>85</v>
      </c>
    </row>
    <row r="111" spans="1:243" s="27" customFormat="1" ht="20.25" customHeight="1">
      <c r="A111" s="33" t="s">
        <v>200</v>
      </c>
      <c r="B111" s="24" t="s">
        <v>12</v>
      </c>
      <c r="C111" s="62">
        <v>59.5</v>
      </c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</row>
    <row r="112" spans="1:243" s="27" customFormat="1" ht="20.25" customHeight="1">
      <c r="A112" s="24" t="s">
        <v>83</v>
      </c>
      <c r="B112" s="23" t="s">
        <v>198</v>
      </c>
      <c r="C112" s="62">
        <v>59.5</v>
      </c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</row>
    <row r="113" spans="1:3" s="6" customFormat="1" ht="20.25" customHeight="1">
      <c r="A113" s="8" t="s">
        <v>87</v>
      </c>
      <c r="B113" s="18" t="s">
        <v>10</v>
      </c>
      <c r="C113" s="59">
        <f>C114+C125+C127+C130</f>
        <v>823.8</v>
      </c>
    </row>
    <row r="114" spans="1:3" s="6" customFormat="1" ht="20.25" customHeight="1">
      <c r="A114" s="8" t="s">
        <v>11</v>
      </c>
      <c r="B114" s="18" t="s">
        <v>12</v>
      </c>
      <c r="C114" s="59">
        <v>460</v>
      </c>
    </row>
    <row r="115" spans="1:3" s="6" customFormat="1" ht="20.25" customHeight="1">
      <c r="A115" s="108" t="s">
        <v>88</v>
      </c>
      <c r="B115" s="18" t="s">
        <v>12</v>
      </c>
      <c r="C115" s="59">
        <v>245</v>
      </c>
    </row>
    <row r="116" spans="1:3" s="6" customFormat="1" ht="20.25" customHeight="1">
      <c r="A116" s="104"/>
      <c r="B116" s="7" t="s">
        <v>62</v>
      </c>
      <c r="C116" s="59">
        <v>95</v>
      </c>
    </row>
    <row r="117" spans="1:3" s="6" customFormat="1" ht="20.25" customHeight="1">
      <c r="A117" s="105"/>
      <c r="B117" s="9" t="s">
        <v>89</v>
      </c>
      <c r="C117" s="59">
        <v>150</v>
      </c>
    </row>
    <row r="118" spans="1:3" s="6" customFormat="1" ht="20.25" customHeight="1">
      <c r="A118" s="107" t="s">
        <v>90</v>
      </c>
      <c r="B118" s="18" t="s">
        <v>12</v>
      </c>
      <c r="C118" s="59">
        <v>143</v>
      </c>
    </row>
    <row r="119" spans="1:3" s="6" customFormat="1" ht="20.25" customHeight="1">
      <c r="A119" s="107"/>
      <c r="B119" s="7" t="s">
        <v>91</v>
      </c>
      <c r="C119" s="59">
        <v>45</v>
      </c>
    </row>
    <row r="120" spans="1:3" s="6" customFormat="1" ht="20.25" customHeight="1">
      <c r="A120" s="107"/>
      <c r="B120" s="9" t="s">
        <v>92</v>
      </c>
      <c r="C120" s="59">
        <v>40</v>
      </c>
    </row>
    <row r="121" spans="1:3" s="6" customFormat="1" ht="20.25" customHeight="1">
      <c r="A121" s="107"/>
      <c r="B121" s="9" t="s">
        <v>93</v>
      </c>
      <c r="C121" s="59">
        <v>58</v>
      </c>
    </row>
    <row r="122" spans="1:3" s="6" customFormat="1" ht="20.25" customHeight="1">
      <c r="A122" s="102" t="s">
        <v>95</v>
      </c>
      <c r="B122" s="18" t="s">
        <v>12</v>
      </c>
      <c r="C122" s="59">
        <v>72</v>
      </c>
    </row>
    <row r="123" spans="1:3" s="6" customFormat="1" ht="20.25" customHeight="1">
      <c r="A123" s="102"/>
      <c r="B123" s="9" t="s">
        <v>96</v>
      </c>
      <c r="C123" s="59">
        <v>54</v>
      </c>
    </row>
    <row r="124" spans="1:3" s="6" customFormat="1" ht="20.25" customHeight="1">
      <c r="A124" s="102"/>
      <c r="B124" s="7" t="s">
        <v>97</v>
      </c>
      <c r="C124" s="59">
        <v>18</v>
      </c>
    </row>
    <row r="125" spans="1:3" s="6" customFormat="1" ht="20.25" customHeight="1">
      <c r="A125" s="8" t="s">
        <v>42</v>
      </c>
      <c r="B125" s="9"/>
      <c r="C125" s="59">
        <v>184</v>
      </c>
    </row>
    <row r="126" spans="1:3" s="6" customFormat="1" ht="20.25" customHeight="1">
      <c r="A126" s="20" t="s">
        <v>88</v>
      </c>
      <c r="B126" s="4" t="s">
        <v>98</v>
      </c>
      <c r="C126" s="59">
        <v>184</v>
      </c>
    </row>
    <row r="127" spans="1:3" s="6" customFormat="1" ht="20.25" customHeight="1">
      <c r="A127" s="8" t="s">
        <v>44</v>
      </c>
      <c r="B127" s="18" t="s">
        <v>12</v>
      </c>
      <c r="C127" s="59">
        <v>44</v>
      </c>
    </row>
    <row r="128" spans="1:3" s="6" customFormat="1" ht="20.25" customHeight="1">
      <c r="A128" s="20" t="s">
        <v>94</v>
      </c>
      <c r="B128" s="4" t="s">
        <v>99</v>
      </c>
      <c r="C128" s="59">
        <v>33</v>
      </c>
    </row>
    <row r="129" spans="1:244" s="6" customFormat="1" ht="20.25" customHeight="1">
      <c r="A129" s="20" t="s">
        <v>95</v>
      </c>
      <c r="B129" s="4" t="s">
        <v>100</v>
      </c>
      <c r="C129" s="59">
        <v>11</v>
      </c>
    </row>
    <row r="130" spans="1:244" s="32" customFormat="1" ht="20.25" customHeight="1">
      <c r="A130" s="29" t="s">
        <v>199</v>
      </c>
      <c r="B130" s="24" t="s">
        <v>12</v>
      </c>
      <c r="C130" s="62">
        <f>SUM(C131:C134)</f>
        <v>135.80000000000001</v>
      </c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</row>
    <row r="131" spans="1:244" s="32" customFormat="1" ht="20.25" customHeight="1">
      <c r="A131" s="30" t="s">
        <v>201</v>
      </c>
      <c r="B131" s="31" t="s">
        <v>198</v>
      </c>
      <c r="C131" s="62">
        <v>39.200000000000003</v>
      </c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</row>
    <row r="132" spans="1:244" s="32" customFormat="1" ht="20.25" customHeight="1">
      <c r="A132" s="30" t="s">
        <v>202</v>
      </c>
      <c r="B132" s="31" t="s">
        <v>198</v>
      </c>
      <c r="C132" s="62">
        <v>32.200000000000003</v>
      </c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</row>
    <row r="133" spans="1:244" s="32" customFormat="1" ht="20.25" customHeight="1">
      <c r="A133" s="30" t="s">
        <v>203</v>
      </c>
      <c r="B133" s="31" t="s">
        <v>198</v>
      </c>
      <c r="C133" s="62">
        <v>35.700000000000003</v>
      </c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</row>
    <row r="134" spans="1:244" s="32" customFormat="1" ht="20.25" customHeight="1">
      <c r="A134" s="30" t="s">
        <v>204</v>
      </c>
      <c r="B134" s="31" t="s">
        <v>198</v>
      </c>
      <c r="C134" s="62">
        <v>28.7</v>
      </c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</row>
    <row r="135" spans="1:244" s="6" customFormat="1" ht="20.25" customHeight="1">
      <c r="A135" s="8" t="s">
        <v>101</v>
      </c>
      <c r="B135" s="18" t="s">
        <v>10</v>
      </c>
      <c r="C135" s="59">
        <f>C136+C139</f>
        <v>105.4</v>
      </c>
    </row>
    <row r="136" spans="1:244" s="6" customFormat="1" ht="20.25" customHeight="1">
      <c r="A136" s="8" t="s">
        <v>11</v>
      </c>
      <c r="B136" s="18" t="s">
        <v>12</v>
      </c>
      <c r="C136" s="59">
        <v>48</v>
      </c>
    </row>
    <row r="137" spans="1:244" s="6" customFormat="1" ht="20.25" customHeight="1">
      <c r="A137" s="95" t="s">
        <v>102</v>
      </c>
      <c r="B137" s="18" t="s">
        <v>12</v>
      </c>
      <c r="C137" s="59">
        <v>48</v>
      </c>
    </row>
    <row r="138" spans="1:244" s="6" customFormat="1" ht="20.25" customHeight="1">
      <c r="A138" s="95"/>
      <c r="B138" s="13" t="s">
        <v>103</v>
      </c>
      <c r="C138" s="59">
        <v>48</v>
      </c>
    </row>
    <row r="139" spans="1:244" s="76" customFormat="1" ht="20.25" customHeight="1">
      <c r="A139" s="29" t="s">
        <v>200</v>
      </c>
      <c r="B139" s="24" t="s">
        <v>12</v>
      </c>
      <c r="C139" s="62">
        <v>57.4</v>
      </c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</row>
    <row r="140" spans="1:244" s="76" customFormat="1" ht="20.25" customHeight="1">
      <c r="A140" s="25" t="s">
        <v>102</v>
      </c>
      <c r="B140" s="33" t="s">
        <v>198</v>
      </c>
      <c r="C140" s="62">
        <v>57.4</v>
      </c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</row>
    <row r="141" spans="1:244" s="6" customFormat="1" ht="20.25" customHeight="1">
      <c r="A141" s="7" t="s">
        <v>104</v>
      </c>
      <c r="B141" s="18" t="s">
        <v>10</v>
      </c>
      <c r="C141" s="59">
        <f>C142+C150+C152</f>
        <v>462.3</v>
      </c>
    </row>
    <row r="142" spans="1:244" s="6" customFormat="1" ht="20.25" customHeight="1">
      <c r="A142" s="7" t="s">
        <v>11</v>
      </c>
      <c r="B142" s="18" t="s">
        <v>12</v>
      </c>
      <c r="C142" s="59">
        <v>303</v>
      </c>
    </row>
    <row r="143" spans="1:244" s="6" customFormat="1" ht="20.25" customHeight="1">
      <c r="A143" s="88" t="s">
        <v>105</v>
      </c>
      <c r="B143" s="18" t="s">
        <v>12</v>
      </c>
      <c r="C143" s="59">
        <v>283</v>
      </c>
    </row>
    <row r="144" spans="1:244" s="6" customFormat="1" ht="20.25" customHeight="1">
      <c r="A144" s="88"/>
      <c r="B144" s="7" t="s">
        <v>106</v>
      </c>
      <c r="C144" s="59">
        <v>66</v>
      </c>
    </row>
    <row r="145" spans="1:244" s="6" customFormat="1" ht="20.25" customHeight="1">
      <c r="A145" s="88"/>
      <c r="B145" s="7" t="s">
        <v>107</v>
      </c>
      <c r="C145" s="59">
        <v>6</v>
      </c>
    </row>
    <row r="146" spans="1:244" s="6" customFormat="1" ht="20.25" customHeight="1">
      <c r="A146" s="88"/>
      <c r="B146" s="9" t="s">
        <v>108</v>
      </c>
      <c r="C146" s="59">
        <v>100</v>
      </c>
    </row>
    <row r="147" spans="1:244" s="6" customFormat="1" ht="20.25" customHeight="1">
      <c r="A147" s="88"/>
      <c r="B147" s="7" t="s">
        <v>109</v>
      </c>
      <c r="C147" s="59">
        <v>111</v>
      </c>
    </row>
    <row r="148" spans="1:244" s="6" customFormat="1" ht="20.25" customHeight="1">
      <c r="A148" s="88" t="s">
        <v>110</v>
      </c>
      <c r="B148" s="19" t="s">
        <v>12</v>
      </c>
      <c r="C148" s="59">
        <v>20</v>
      </c>
    </row>
    <row r="149" spans="1:244" s="6" customFormat="1" ht="20.25" customHeight="1">
      <c r="A149" s="88"/>
      <c r="B149" s="7" t="s">
        <v>111</v>
      </c>
      <c r="C149" s="59">
        <v>20</v>
      </c>
    </row>
    <row r="150" spans="1:244" s="6" customFormat="1" ht="20.25" customHeight="1">
      <c r="A150" s="13" t="s">
        <v>86</v>
      </c>
      <c r="B150" s="18" t="s">
        <v>12</v>
      </c>
      <c r="C150" s="59">
        <v>48</v>
      </c>
    </row>
    <row r="151" spans="1:244" s="6" customFormat="1" ht="20.25" customHeight="1">
      <c r="A151" s="20" t="s">
        <v>112</v>
      </c>
      <c r="B151" s="7" t="s">
        <v>113</v>
      </c>
      <c r="C151" s="59">
        <v>48</v>
      </c>
    </row>
    <row r="152" spans="1:244" s="75" customFormat="1" ht="20.25" customHeight="1">
      <c r="A152" s="7" t="s">
        <v>197</v>
      </c>
      <c r="B152" s="18" t="s">
        <v>12</v>
      </c>
      <c r="C152" s="59">
        <f>SUM(C153:C154)</f>
        <v>111.30000000000001</v>
      </c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  <c r="CH152" s="73"/>
      <c r="CI152" s="73"/>
      <c r="CJ152" s="73"/>
      <c r="CK152" s="73"/>
      <c r="CL152" s="73"/>
      <c r="CM152" s="73"/>
      <c r="CN152" s="73"/>
      <c r="CO152" s="73"/>
      <c r="CP152" s="73"/>
      <c r="CQ152" s="73"/>
      <c r="CR152" s="73"/>
      <c r="CS152" s="73"/>
      <c r="CT152" s="73"/>
      <c r="CU152" s="73"/>
      <c r="CV152" s="73"/>
      <c r="CW152" s="73"/>
      <c r="CX152" s="73"/>
      <c r="CY152" s="73"/>
      <c r="CZ152" s="73"/>
      <c r="DA152" s="73"/>
      <c r="DB152" s="73"/>
      <c r="DC152" s="73"/>
      <c r="DD152" s="73"/>
      <c r="DE152" s="73"/>
      <c r="DF152" s="73"/>
      <c r="DG152" s="73"/>
      <c r="DH152" s="73"/>
      <c r="DI152" s="73"/>
      <c r="DJ152" s="73"/>
      <c r="DK152" s="73"/>
      <c r="DL152" s="73"/>
      <c r="DM152" s="73"/>
      <c r="DN152" s="73"/>
      <c r="DO152" s="73"/>
      <c r="DP152" s="73"/>
      <c r="DQ152" s="73"/>
      <c r="DR152" s="73"/>
      <c r="DS152" s="73"/>
      <c r="DT152" s="73"/>
      <c r="DU152" s="73"/>
      <c r="DV152" s="73"/>
      <c r="DW152" s="73"/>
      <c r="DX152" s="73"/>
      <c r="DY152" s="73"/>
      <c r="DZ152" s="73"/>
      <c r="EA152" s="73"/>
      <c r="EB152" s="73"/>
      <c r="EC152" s="73"/>
      <c r="ED152" s="73"/>
      <c r="EE152" s="73"/>
      <c r="EF152" s="73"/>
      <c r="EG152" s="73"/>
      <c r="EH152" s="73"/>
      <c r="EI152" s="73"/>
      <c r="EJ152" s="73"/>
      <c r="EK152" s="73"/>
      <c r="EL152" s="73"/>
      <c r="EM152" s="73"/>
      <c r="EN152" s="73"/>
      <c r="EO152" s="73"/>
      <c r="EP152" s="73"/>
      <c r="EQ152" s="73"/>
      <c r="ER152" s="73"/>
      <c r="ES152" s="73"/>
      <c r="ET152" s="73"/>
      <c r="EU152" s="73"/>
      <c r="EV152" s="73"/>
      <c r="EW152" s="73"/>
      <c r="EX152" s="73"/>
      <c r="EY152" s="73"/>
      <c r="EZ152" s="73"/>
      <c r="FA152" s="73"/>
      <c r="FB152" s="73"/>
      <c r="FC152" s="73"/>
      <c r="FD152" s="73"/>
      <c r="FE152" s="73"/>
      <c r="FF152" s="73"/>
      <c r="FG152" s="73"/>
      <c r="FH152" s="73"/>
      <c r="FI152" s="73"/>
      <c r="FJ152" s="73"/>
      <c r="FK152" s="73"/>
      <c r="FL152" s="73"/>
      <c r="FM152" s="73"/>
      <c r="FN152" s="73"/>
      <c r="FO152" s="73"/>
      <c r="FP152" s="73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</row>
    <row r="153" spans="1:244" s="76" customFormat="1" ht="20.25" customHeight="1">
      <c r="A153" s="30" t="s">
        <v>205</v>
      </c>
      <c r="B153" s="23" t="s">
        <v>198</v>
      </c>
      <c r="C153" s="62">
        <v>88.9</v>
      </c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</row>
    <row r="154" spans="1:244" s="76" customFormat="1" ht="20.25" customHeight="1">
      <c r="A154" s="30" t="s">
        <v>110</v>
      </c>
      <c r="B154" s="23" t="s">
        <v>198</v>
      </c>
      <c r="C154" s="62">
        <v>22.4</v>
      </c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</row>
    <row r="155" spans="1:244" s="6" customFormat="1" ht="20.25" customHeight="1">
      <c r="A155" s="13" t="s">
        <v>114</v>
      </c>
      <c r="B155" s="18" t="s">
        <v>10</v>
      </c>
      <c r="C155" s="59">
        <f>C156+C163+C166</f>
        <v>3206.4</v>
      </c>
    </row>
    <row r="156" spans="1:244" s="6" customFormat="1" ht="20.25" customHeight="1">
      <c r="A156" s="13" t="s">
        <v>11</v>
      </c>
      <c r="B156" s="18" t="s">
        <v>12</v>
      </c>
      <c r="C156" s="59">
        <v>414</v>
      </c>
    </row>
    <row r="157" spans="1:244" s="6" customFormat="1" ht="20.25" customHeight="1">
      <c r="A157" s="18" t="s">
        <v>115</v>
      </c>
      <c r="B157" s="9" t="s">
        <v>116</v>
      </c>
      <c r="C157" s="59">
        <v>109</v>
      </c>
    </row>
    <row r="158" spans="1:244" s="6" customFormat="1" ht="20.25" customHeight="1">
      <c r="A158" s="95" t="s">
        <v>117</v>
      </c>
      <c r="B158" s="18" t="s">
        <v>12</v>
      </c>
      <c r="C158" s="59">
        <v>305</v>
      </c>
    </row>
    <row r="159" spans="1:244" s="6" customFormat="1" ht="20.25" customHeight="1">
      <c r="A159" s="95"/>
      <c r="B159" s="7" t="s">
        <v>118</v>
      </c>
      <c r="C159" s="59">
        <v>27</v>
      </c>
    </row>
    <row r="160" spans="1:244" s="6" customFormat="1" ht="20.25" customHeight="1">
      <c r="A160" s="95"/>
      <c r="B160" s="7" t="s">
        <v>62</v>
      </c>
      <c r="C160" s="59">
        <v>54</v>
      </c>
    </row>
    <row r="161" spans="1:172" s="6" customFormat="1" ht="34.5" customHeight="1">
      <c r="A161" s="95"/>
      <c r="B161" s="7" t="s">
        <v>119</v>
      </c>
      <c r="C161" s="59">
        <v>176</v>
      </c>
    </row>
    <row r="162" spans="1:172" s="6" customFormat="1" ht="20.25" customHeight="1">
      <c r="A162" s="95"/>
      <c r="B162" s="9" t="s">
        <v>120</v>
      </c>
      <c r="C162" s="59">
        <v>48</v>
      </c>
    </row>
    <row r="163" spans="1:172" s="6" customFormat="1" ht="20.25" customHeight="1">
      <c r="A163" s="7" t="s">
        <v>42</v>
      </c>
      <c r="B163" s="18" t="s">
        <v>12</v>
      </c>
      <c r="C163" s="59">
        <v>2230</v>
      </c>
    </row>
    <row r="164" spans="1:172" s="6" customFormat="1" ht="20.25" customHeight="1">
      <c r="A164" s="96" t="s">
        <v>117</v>
      </c>
      <c r="B164" s="11" t="s">
        <v>121</v>
      </c>
      <c r="C164" s="59">
        <v>1500</v>
      </c>
    </row>
    <row r="165" spans="1:172" s="6" customFormat="1" ht="20.25" customHeight="1">
      <c r="A165" s="97"/>
      <c r="B165" s="11" t="s">
        <v>122</v>
      </c>
      <c r="C165" s="59">
        <v>730</v>
      </c>
    </row>
    <row r="166" spans="1:172" s="27" customFormat="1" ht="20.25" customHeight="1">
      <c r="A166" s="23" t="s">
        <v>197</v>
      </c>
      <c r="B166" s="24" t="s">
        <v>12</v>
      </c>
      <c r="C166" s="62">
        <v>562.4</v>
      </c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</row>
    <row r="167" spans="1:172" s="27" customFormat="1" ht="20.25" customHeight="1">
      <c r="A167" s="24" t="s">
        <v>206</v>
      </c>
      <c r="B167" s="34" t="s">
        <v>198</v>
      </c>
      <c r="C167" s="62">
        <v>562.4</v>
      </c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</row>
    <row r="168" spans="1:172" s="6" customFormat="1" ht="20.25" customHeight="1">
      <c r="A168" s="7" t="s">
        <v>207</v>
      </c>
      <c r="B168" s="18" t="s">
        <v>10</v>
      </c>
      <c r="C168" s="59">
        <f>C169+C184+C187</f>
        <v>2374.1999999999998</v>
      </c>
    </row>
    <row r="169" spans="1:172" s="6" customFormat="1" ht="20.25" customHeight="1">
      <c r="A169" s="23" t="s">
        <v>11</v>
      </c>
      <c r="B169" s="24" t="s">
        <v>12</v>
      </c>
      <c r="C169" s="64">
        <f>C170+C172+C175+C180</f>
        <v>568</v>
      </c>
    </row>
    <row r="170" spans="1:172" s="6" customFormat="1" ht="20.25" customHeight="1">
      <c r="A170" s="86" t="s">
        <v>123</v>
      </c>
      <c r="B170" s="24" t="s">
        <v>12</v>
      </c>
      <c r="C170" s="64">
        <f>SUM(C171:C171)</f>
        <v>135</v>
      </c>
    </row>
    <row r="171" spans="1:172" s="6" customFormat="1" ht="20.25" customHeight="1">
      <c r="A171" s="87"/>
      <c r="B171" s="39" t="s">
        <v>47</v>
      </c>
      <c r="C171" s="64">
        <v>135</v>
      </c>
    </row>
    <row r="172" spans="1:172" s="6" customFormat="1" ht="20.25" customHeight="1">
      <c r="A172" s="98" t="s">
        <v>124</v>
      </c>
      <c r="B172" s="24" t="s">
        <v>12</v>
      </c>
      <c r="C172" s="64">
        <f>SUM(C173:C174)</f>
        <v>125</v>
      </c>
    </row>
    <row r="173" spans="1:172" s="6" customFormat="1" ht="20.25" customHeight="1">
      <c r="A173" s="99"/>
      <c r="B173" s="35" t="s">
        <v>62</v>
      </c>
      <c r="C173" s="64">
        <v>82</v>
      </c>
    </row>
    <row r="174" spans="1:172" s="6" customFormat="1" ht="20.25" customHeight="1">
      <c r="A174" s="100"/>
      <c r="B174" s="35" t="s">
        <v>125</v>
      </c>
      <c r="C174" s="64">
        <v>43</v>
      </c>
    </row>
    <row r="175" spans="1:172" s="6" customFormat="1" ht="20.25" customHeight="1">
      <c r="A175" s="86" t="s">
        <v>126</v>
      </c>
      <c r="B175" s="54" t="s">
        <v>12</v>
      </c>
      <c r="C175" s="64">
        <f>SUM(C176:C179)</f>
        <v>234</v>
      </c>
    </row>
    <row r="176" spans="1:172" s="6" customFormat="1" ht="20.25" customHeight="1">
      <c r="A176" s="89"/>
      <c r="B176" s="35" t="s">
        <v>127</v>
      </c>
      <c r="C176" s="64">
        <v>24</v>
      </c>
    </row>
    <row r="177" spans="1:3" s="6" customFormat="1" ht="20.25" customHeight="1">
      <c r="A177" s="89"/>
      <c r="B177" s="35" t="s">
        <v>128</v>
      </c>
      <c r="C177" s="64">
        <v>51</v>
      </c>
    </row>
    <row r="178" spans="1:3" s="6" customFormat="1" ht="20.25" customHeight="1">
      <c r="A178" s="89"/>
      <c r="B178" s="39" t="s">
        <v>129</v>
      </c>
      <c r="C178" s="64">
        <v>91</v>
      </c>
    </row>
    <row r="179" spans="1:3" s="6" customFormat="1" ht="20.25" customHeight="1">
      <c r="A179" s="87"/>
      <c r="B179" s="35" t="s">
        <v>130</v>
      </c>
      <c r="C179" s="64">
        <v>68</v>
      </c>
    </row>
    <row r="180" spans="1:3" s="6" customFormat="1" ht="20.25" customHeight="1">
      <c r="A180" s="86" t="s">
        <v>131</v>
      </c>
      <c r="B180" s="54" t="s">
        <v>12</v>
      </c>
      <c r="C180" s="64">
        <f>SUM(C181:C183)</f>
        <v>74</v>
      </c>
    </row>
    <row r="181" spans="1:3" s="6" customFormat="1" ht="20.25" customHeight="1">
      <c r="A181" s="89"/>
      <c r="B181" s="35" t="s">
        <v>36</v>
      </c>
      <c r="C181" s="64">
        <v>10</v>
      </c>
    </row>
    <row r="182" spans="1:3" s="6" customFormat="1" ht="20.25" customHeight="1">
      <c r="A182" s="89"/>
      <c r="B182" s="35" t="s">
        <v>132</v>
      </c>
      <c r="C182" s="64">
        <v>16</v>
      </c>
    </row>
    <row r="183" spans="1:3" s="6" customFormat="1" ht="20.25" customHeight="1">
      <c r="A183" s="87"/>
      <c r="B183" s="39" t="s">
        <v>133</v>
      </c>
      <c r="C183" s="64">
        <v>48</v>
      </c>
    </row>
    <row r="184" spans="1:3" s="6" customFormat="1" ht="20.25" customHeight="1">
      <c r="A184" s="37" t="s">
        <v>42</v>
      </c>
      <c r="B184" s="54" t="s">
        <v>12</v>
      </c>
      <c r="C184" s="64">
        <f>SUM(C185:C186)</f>
        <v>1641</v>
      </c>
    </row>
    <row r="185" spans="1:3" s="6" customFormat="1" ht="20.25" customHeight="1">
      <c r="A185" s="54" t="s">
        <v>126</v>
      </c>
      <c r="B185" s="40" t="s">
        <v>134</v>
      </c>
      <c r="C185" s="64">
        <v>278</v>
      </c>
    </row>
    <row r="186" spans="1:3" s="6" customFormat="1" ht="20.25" customHeight="1">
      <c r="A186" s="54" t="s">
        <v>123</v>
      </c>
      <c r="B186" s="40" t="s">
        <v>135</v>
      </c>
      <c r="C186" s="64">
        <v>1363</v>
      </c>
    </row>
    <row r="187" spans="1:3" s="6" customFormat="1" ht="20.25" customHeight="1">
      <c r="A187" s="42" t="s">
        <v>197</v>
      </c>
      <c r="B187" s="43" t="s">
        <v>12</v>
      </c>
      <c r="C187" s="65">
        <f>SUM(C188:C190)</f>
        <v>165.20000000000002</v>
      </c>
    </row>
    <row r="188" spans="1:3" s="6" customFormat="1" ht="20.25" customHeight="1">
      <c r="A188" s="46" t="s">
        <v>208</v>
      </c>
      <c r="B188" s="44" t="s">
        <v>198</v>
      </c>
      <c r="C188" s="65">
        <v>45.92</v>
      </c>
    </row>
    <row r="189" spans="1:3" s="6" customFormat="1" ht="20.25" customHeight="1">
      <c r="A189" s="46" t="s">
        <v>209</v>
      </c>
      <c r="B189" s="44" t="s">
        <v>198</v>
      </c>
      <c r="C189" s="65">
        <v>94.57</v>
      </c>
    </row>
    <row r="190" spans="1:3" s="6" customFormat="1" ht="20.25" customHeight="1">
      <c r="A190" s="46" t="s">
        <v>210</v>
      </c>
      <c r="B190" s="44" t="s">
        <v>198</v>
      </c>
      <c r="C190" s="65">
        <v>24.71</v>
      </c>
    </row>
    <row r="191" spans="1:3" s="6" customFormat="1" ht="20.25" customHeight="1">
      <c r="A191" s="45" t="s">
        <v>211</v>
      </c>
      <c r="B191" s="43" t="s">
        <v>10</v>
      </c>
      <c r="C191" s="65">
        <f>C192+C205+C209</f>
        <v>675.6</v>
      </c>
    </row>
    <row r="192" spans="1:3" s="6" customFormat="1" ht="20.25" customHeight="1">
      <c r="A192" s="37" t="s">
        <v>11</v>
      </c>
      <c r="B192" s="54" t="s">
        <v>12</v>
      </c>
      <c r="C192" s="64">
        <f>C193+C195+C197+C200</f>
        <v>388</v>
      </c>
    </row>
    <row r="193" spans="1:3" s="6" customFormat="1" ht="20.25" customHeight="1">
      <c r="A193" s="86" t="s">
        <v>136</v>
      </c>
      <c r="B193" s="54" t="s">
        <v>12</v>
      </c>
      <c r="C193" s="64">
        <f>C194</f>
        <v>37</v>
      </c>
    </row>
    <row r="194" spans="1:3" s="6" customFormat="1" ht="20.25" customHeight="1">
      <c r="A194" s="87"/>
      <c r="B194" s="35" t="s">
        <v>137</v>
      </c>
      <c r="C194" s="64">
        <v>37</v>
      </c>
    </row>
    <row r="195" spans="1:3" s="6" customFormat="1" ht="20.25" customHeight="1">
      <c r="A195" s="78" t="s">
        <v>212</v>
      </c>
      <c r="B195" s="54" t="s">
        <v>12</v>
      </c>
      <c r="C195" s="64">
        <f>SUM(C196:C196)</f>
        <v>48</v>
      </c>
    </row>
    <row r="196" spans="1:3" s="6" customFormat="1" ht="20.25" customHeight="1">
      <c r="A196" s="78"/>
      <c r="B196" s="39" t="s">
        <v>138</v>
      </c>
      <c r="C196" s="64">
        <v>48</v>
      </c>
    </row>
    <row r="197" spans="1:3" s="6" customFormat="1" ht="20.25" customHeight="1">
      <c r="A197" s="78" t="s">
        <v>139</v>
      </c>
      <c r="B197" s="54" t="s">
        <v>12</v>
      </c>
      <c r="C197" s="64">
        <f>SUM(C198:C199)</f>
        <v>89</v>
      </c>
    </row>
    <row r="198" spans="1:3" s="6" customFormat="1" ht="20.25" customHeight="1">
      <c r="A198" s="78"/>
      <c r="B198" s="35" t="s">
        <v>36</v>
      </c>
      <c r="C198" s="64">
        <v>42</v>
      </c>
    </row>
    <row r="199" spans="1:3" s="6" customFormat="1" ht="20.25" customHeight="1">
      <c r="A199" s="78"/>
      <c r="B199" s="35" t="s">
        <v>62</v>
      </c>
      <c r="C199" s="64">
        <v>47</v>
      </c>
    </row>
    <row r="200" spans="1:3" s="6" customFormat="1" ht="20.25" customHeight="1">
      <c r="A200" s="78" t="s">
        <v>140</v>
      </c>
      <c r="B200" s="54" t="s">
        <v>12</v>
      </c>
      <c r="C200" s="64">
        <f>SUM(C201:C204)</f>
        <v>214</v>
      </c>
    </row>
    <row r="201" spans="1:3" s="6" customFormat="1" ht="20.25" customHeight="1">
      <c r="A201" s="78"/>
      <c r="B201" s="35" t="s">
        <v>141</v>
      </c>
      <c r="C201" s="64">
        <v>10</v>
      </c>
    </row>
    <row r="202" spans="1:3" s="6" customFormat="1" ht="20.25" customHeight="1">
      <c r="A202" s="78"/>
      <c r="B202" s="39" t="s">
        <v>142</v>
      </c>
      <c r="C202" s="64">
        <v>119</v>
      </c>
    </row>
    <row r="203" spans="1:3" s="6" customFormat="1" ht="20.25" customHeight="1">
      <c r="A203" s="78"/>
      <c r="B203" s="39" t="s">
        <v>72</v>
      </c>
      <c r="C203" s="64">
        <v>50</v>
      </c>
    </row>
    <row r="204" spans="1:3" s="6" customFormat="1" ht="20.25" customHeight="1">
      <c r="A204" s="78"/>
      <c r="B204" s="39" t="s">
        <v>33</v>
      </c>
      <c r="C204" s="64">
        <v>35</v>
      </c>
    </row>
    <row r="205" spans="1:3" s="6" customFormat="1" ht="20.25" customHeight="1">
      <c r="A205" s="37" t="s">
        <v>86</v>
      </c>
      <c r="B205" s="54" t="s">
        <v>12</v>
      </c>
      <c r="C205" s="64">
        <f>SUM(C206:C208)</f>
        <v>184</v>
      </c>
    </row>
    <row r="206" spans="1:3" s="6" customFormat="1" ht="20.25" customHeight="1">
      <c r="A206" s="47" t="s">
        <v>136</v>
      </c>
      <c r="B206" s="35" t="s">
        <v>143</v>
      </c>
      <c r="C206" s="64">
        <v>42</v>
      </c>
    </row>
    <row r="207" spans="1:3" s="6" customFormat="1" ht="20.25" customHeight="1">
      <c r="A207" s="84" t="s">
        <v>140</v>
      </c>
      <c r="B207" s="35" t="s">
        <v>144</v>
      </c>
      <c r="C207" s="64">
        <v>70</v>
      </c>
    </row>
    <row r="208" spans="1:3" s="6" customFormat="1" ht="20.25" customHeight="1">
      <c r="A208" s="84"/>
      <c r="B208" s="35" t="s">
        <v>145</v>
      </c>
      <c r="C208" s="64">
        <v>72</v>
      </c>
    </row>
    <row r="209" spans="1:3" s="6" customFormat="1" ht="20.25" customHeight="1">
      <c r="A209" s="42" t="s">
        <v>197</v>
      </c>
      <c r="B209" s="43" t="s">
        <v>12</v>
      </c>
      <c r="C209" s="65">
        <f>SUM(C210:C212)</f>
        <v>103.6</v>
      </c>
    </row>
    <row r="210" spans="1:3" s="6" customFormat="1" ht="20.25" customHeight="1">
      <c r="A210" s="46" t="s">
        <v>213</v>
      </c>
      <c r="B210" s="42" t="s">
        <v>198</v>
      </c>
      <c r="C210" s="65">
        <v>32.795000000000002</v>
      </c>
    </row>
    <row r="211" spans="1:3" s="6" customFormat="1" ht="20.25" customHeight="1">
      <c r="A211" s="46" t="s">
        <v>214</v>
      </c>
      <c r="B211" s="42" t="s">
        <v>198</v>
      </c>
      <c r="C211" s="65">
        <v>24.114999999999998</v>
      </c>
    </row>
    <row r="212" spans="1:3" s="6" customFormat="1" ht="20.25" customHeight="1">
      <c r="A212" s="46" t="s">
        <v>215</v>
      </c>
      <c r="B212" s="42" t="s">
        <v>198</v>
      </c>
      <c r="C212" s="65">
        <v>46.69</v>
      </c>
    </row>
    <row r="213" spans="1:3" s="6" customFormat="1" ht="20.25" customHeight="1">
      <c r="A213" s="37" t="s">
        <v>216</v>
      </c>
      <c r="B213" s="54" t="s">
        <v>10</v>
      </c>
      <c r="C213" s="64">
        <f>C214+C227+C229+C233</f>
        <v>834.8</v>
      </c>
    </row>
    <row r="214" spans="1:3" s="6" customFormat="1" ht="20.45" customHeight="1">
      <c r="A214" s="37" t="s">
        <v>11</v>
      </c>
      <c r="B214" s="54" t="s">
        <v>12</v>
      </c>
      <c r="C214" s="64">
        <f>C215+C217+C223+C225</f>
        <v>434</v>
      </c>
    </row>
    <row r="215" spans="1:3" s="6" customFormat="1" ht="20.25" customHeight="1">
      <c r="A215" s="78" t="s">
        <v>146</v>
      </c>
      <c r="B215" s="54" t="s">
        <v>12</v>
      </c>
      <c r="C215" s="64">
        <f>SUM(C216:C216)</f>
        <v>50</v>
      </c>
    </row>
    <row r="216" spans="1:3" s="6" customFormat="1" ht="20.25" customHeight="1">
      <c r="A216" s="101"/>
      <c r="B216" s="35" t="s">
        <v>147</v>
      </c>
      <c r="C216" s="64">
        <v>50</v>
      </c>
    </row>
    <row r="217" spans="1:3" s="6" customFormat="1" ht="20.25" customHeight="1">
      <c r="A217" s="78" t="s">
        <v>148</v>
      </c>
      <c r="B217" s="54" t="s">
        <v>12</v>
      </c>
      <c r="C217" s="64">
        <f>SUM(C218:C222)</f>
        <v>309</v>
      </c>
    </row>
    <row r="218" spans="1:3" s="6" customFormat="1" ht="20.25" customHeight="1">
      <c r="A218" s="78"/>
      <c r="B218" s="35" t="s">
        <v>149</v>
      </c>
      <c r="C218" s="64">
        <v>20</v>
      </c>
    </row>
    <row r="219" spans="1:3" s="6" customFormat="1" ht="20.25" customHeight="1">
      <c r="A219" s="78"/>
      <c r="B219" s="35" t="s">
        <v>62</v>
      </c>
      <c r="C219" s="64">
        <v>30</v>
      </c>
    </row>
    <row r="220" spans="1:3" s="6" customFormat="1" ht="20.25" customHeight="1">
      <c r="A220" s="78"/>
      <c r="B220" s="35" t="s">
        <v>36</v>
      </c>
      <c r="C220" s="64">
        <v>34</v>
      </c>
    </row>
    <row r="221" spans="1:3" s="6" customFormat="1" ht="20.25" customHeight="1">
      <c r="A221" s="78"/>
      <c r="B221" s="39" t="s">
        <v>150</v>
      </c>
      <c r="C221" s="64">
        <v>91</v>
      </c>
    </row>
    <row r="222" spans="1:3" s="6" customFormat="1" ht="29.45" customHeight="1">
      <c r="A222" s="78"/>
      <c r="B222" s="35" t="s">
        <v>151</v>
      </c>
      <c r="C222" s="64">
        <v>134</v>
      </c>
    </row>
    <row r="223" spans="1:3" s="6" customFormat="1" ht="20.25" customHeight="1">
      <c r="A223" s="86" t="s">
        <v>152</v>
      </c>
      <c r="B223" s="54" t="s">
        <v>12</v>
      </c>
      <c r="C223" s="64">
        <f t="shared" ref="C223:C227" si="0">SUM(C224:C224)</f>
        <v>26</v>
      </c>
    </row>
    <row r="224" spans="1:3" s="6" customFormat="1" ht="20.25" customHeight="1">
      <c r="A224" s="87"/>
      <c r="B224" s="35" t="s">
        <v>153</v>
      </c>
      <c r="C224" s="64">
        <v>26</v>
      </c>
    </row>
    <row r="225" spans="1:3" s="6" customFormat="1" ht="20.25" customHeight="1">
      <c r="A225" s="86" t="s">
        <v>154</v>
      </c>
      <c r="B225" s="54" t="s">
        <v>12</v>
      </c>
      <c r="C225" s="64">
        <f t="shared" si="0"/>
        <v>49</v>
      </c>
    </row>
    <row r="226" spans="1:3" s="6" customFormat="1" ht="20.25" customHeight="1">
      <c r="A226" s="87"/>
      <c r="B226" s="39" t="s">
        <v>155</v>
      </c>
      <c r="C226" s="64">
        <v>49</v>
      </c>
    </row>
    <row r="227" spans="1:3" s="6" customFormat="1" ht="20.25" customHeight="1">
      <c r="A227" s="37" t="s">
        <v>42</v>
      </c>
      <c r="B227" s="54" t="s">
        <v>12</v>
      </c>
      <c r="C227" s="64">
        <f t="shared" si="0"/>
        <v>150</v>
      </c>
    </row>
    <row r="228" spans="1:3" s="6" customFormat="1" ht="20.25" customHeight="1">
      <c r="A228" s="54" t="s">
        <v>148</v>
      </c>
      <c r="B228" s="40" t="s">
        <v>156</v>
      </c>
      <c r="C228" s="64">
        <v>150</v>
      </c>
    </row>
    <row r="229" spans="1:3" s="6" customFormat="1" ht="20.25" customHeight="1">
      <c r="A229" s="35" t="s">
        <v>44</v>
      </c>
      <c r="B229" s="54" t="s">
        <v>12</v>
      </c>
      <c r="C229" s="64">
        <f>SUM(C230:C232)</f>
        <v>90</v>
      </c>
    </row>
    <row r="230" spans="1:3" s="6" customFormat="1" ht="20.25" customHeight="1">
      <c r="A230" s="49" t="s">
        <v>148</v>
      </c>
      <c r="B230" s="35" t="s">
        <v>157</v>
      </c>
      <c r="C230" s="64">
        <v>55</v>
      </c>
    </row>
    <row r="231" spans="1:3" s="6" customFormat="1" ht="20.25" customHeight="1">
      <c r="A231" s="78" t="s">
        <v>154</v>
      </c>
      <c r="B231" s="35" t="s">
        <v>158</v>
      </c>
      <c r="C231" s="64">
        <v>16</v>
      </c>
    </row>
    <row r="232" spans="1:3" s="6" customFormat="1" ht="20.25" customHeight="1">
      <c r="A232" s="78"/>
      <c r="B232" s="35" t="s">
        <v>159</v>
      </c>
      <c r="C232" s="64">
        <v>19</v>
      </c>
    </row>
    <row r="233" spans="1:3" s="50" customFormat="1" ht="20.25" customHeight="1">
      <c r="A233" s="45" t="s">
        <v>199</v>
      </c>
      <c r="B233" s="43" t="s">
        <v>12</v>
      </c>
      <c r="C233" s="65">
        <f>SUM(C234:C237)</f>
        <v>160.79999999999998</v>
      </c>
    </row>
    <row r="234" spans="1:3" s="50" customFormat="1" ht="20.25" customHeight="1">
      <c r="A234" s="46" t="s">
        <v>217</v>
      </c>
      <c r="B234" s="42" t="s">
        <v>198</v>
      </c>
      <c r="C234" s="68">
        <v>31.15</v>
      </c>
    </row>
    <row r="235" spans="1:3" s="50" customFormat="1" ht="20.25" customHeight="1">
      <c r="A235" s="46" t="s">
        <v>218</v>
      </c>
      <c r="B235" s="42" t="s">
        <v>198</v>
      </c>
      <c r="C235" s="68">
        <v>28.35</v>
      </c>
    </row>
    <row r="236" spans="1:3" s="50" customFormat="1" ht="20.25" customHeight="1">
      <c r="A236" s="46" t="s">
        <v>219</v>
      </c>
      <c r="B236" s="42" t="s">
        <v>198</v>
      </c>
      <c r="C236" s="68">
        <v>76.45</v>
      </c>
    </row>
    <row r="237" spans="1:3" s="50" customFormat="1" ht="20.25" customHeight="1">
      <c r="A237" s="46" t="s">
        <v>220</v>
      </c>
      <c r="B237" s="42" t="s">
        <v>198</v>
      </c>
      <c r="C237" s="68">
        <v>24.85</v>
      </c>
    </row>
    <row r="238" spans="1:3" s="6" customFormat="1" ht="20.25" customHeight="1">
      <c r="A238" s="37" t="s">
        <v>221</v>
      </c>
      <c r="B238" s="54" t="s">
        <v>10</v>
      </c>
      <c r="C238" s="64">
        <f>C239+C247</f>
        <v>768.4</v>
      </c>
    </row>
    <row r="239" spans="1:3" s="6" customFormat="1" ht="20.25" customHeight="1">
      <c r="A239" s="37" t="s">
        <v>11</v>
      </c>
      <c r="B239" s="54" t="s">
        <v>12</v>
      </c>
      <c r="C239" s="64">
        <f>C240+C241</f>
        <v>682</v>
      </c>
    </row>
    <row r="240" spans="1:3" s="6" customFormat="1" ht="20.25" customHeight="1">
      <c r="A240" s="54" t="s">
        <v>160</v>
      </c>
      <c r="B240" s="39" t="s">
        <v>33</v>
      </c>
      <c r="C240" s="64">
        <v>35</v>
      </c>
    </row>
    <row r="241" spans="1:3" s="6" customFormat="1" ht="20.25" customHeight="1">
      <c r="A241" s="84" t="s">
        <v>161</v>
      </c>
      <c r="B241" s="41" t="s">
        <v>12</v>
      </c>
      <c r="C241" s="64">
        <f>SUM(C242:C246)</f>
        <v>647</v>
      </c>
    </row>
    <row r="242" spans="1:3" s="6" customFormat="1" ht="20.25" customHeight="1">
      <c r="A242" s="84"/>
      <c r="B242" s="35" t="s">
        <v>62</v>
      </c>
      <c r="C242" s="64">
        <v>54</v>
      </c>
    </row>
    <row r="243" spans="1:3" s="6" customFormat="1" ht="20.25" customHeight="1">
      <c r="A243" s="84"/>
      <c r="B243" s="35" t="s">
        <v>162</v>
      </c>
      <c r="C243" s="64">
        <v>34</v>
      </c>
    </row>
    <row r="244" spans="1:3" s="6" customFormat="1" ht="20.25" customHeight="1">
      <c r="A244" s="84"/>
      <c r="B244" s="35" t="s">
        <v>163</v>
      </c>
      <c r="C244" s="64">
        <v>31</v>
      </c>
    </row>
    <row r="245" spans="1:3" s="6" customFormat="1" ht="20.25" customHeight="1">
      <c r="A245" s="84"/>
      <c r="B245" s="39" t="s">
        <v>164</v>
      </c>
      <c r="C245" s="64">
        <v>483</v>
      </c>
    </row>
    <row r="246" spans="1:3" s="6" customFormat="1" ht="20.25" customHeight="1">
      <c r="A246" s="84"/>
      <c r="B246" s="39" t="s">
        <v>32</v>
      </c>
      <c r="C246" s="64">
        <v>45</v>
      </c>
    </row>
    <row r="247" spans="1:3" s="50" customFormat="1" ht="20.25" customHeight="1">
      <c r="A247" s="51" t="s">
        <v>200</v>
      </c>
      <c r="B247" s="43" t="s">
        <v>12</v>
      </c>
      <c r="C247" s="65">
        <v>86.4</v>
      </c>
    </row>
    <row r="248" spans="1:3" s="50" customFormat="1" ht="20.25" customHeight="1">
      <c r="A248" s="52" t="s">
        <v>161</v>
      </c>
      <c r="B248" s="53" t="s">
        <v>198</v>
      </c>
      <c r="C248" s="65">
        <v>86.4</v>
      </c>
    </row>
    <row r="249" spans="1:3" s="6" customFormat="1" ht="20.25" customHeight="1">
      <c r="A249" s="36" t="s">
        <v>222</v>
      </c>
      <c r="B249" s="54" t="s">
        <v>10</v>
      </c>
      <c r="C249" s="64">
        <f>C250+C260+C263</f>
        <v>3601</v>
      </c>
    </row>
    <row r="250" spans="1:3" s="6" customFormat="1" ht="20.25" customHeight="1">
      <c r="A250" s="36" t="s">
        <v>11</v>
      </c>
      <c r="B250" s="54" t="s">
        <v>12</v>
      </c>
      <c r="C250" s="64">
        <f>C251+C253+C256+C258</f>
        <v>3373</v>
      </c>
    </row>
    <row r="251" spans="1:3" s="6" customFormat="1" ht="20.25" customHeight="1">
      <c r="A251" s="85" t="s">
        <v>165</v>
      </c>
      <c r="B251" s="54" t="s">
        <v>12</v>
      </c>
      <c r="C251" s="64">
        <f>SUM(C252:C252)</f>
        <v>2700</v>
      </c>
    </row>
    <row r="252" spans="1:3" s="6" customFormat="1" ht="20.25" customHeight="1">
      <c r="A252" s="85"/>
      <c r="B252" s="35" t="s">
        <v>166</v>
      </c>
      <c r="C252" s="64">
        <v>2700</v>
      </c>
    </row>
    <row r="253" spans="1:3" s="6" customFormat="1" ht="20.25" customHeight="1">
      <c r="A253" s="78" t="s">
        <v>168</v>
      </c>
      <c r="B253" s="48" t="s">
        <v>12</v>
      </c>
      <c r="C253" s="64">
        <f>SUM(C254:C255)</f>
        <v>104</v>
      </c>
    </row>
    <row r="254" spans="1:3" s="6" customFormat="1" ht="20.25" customHeight="1">
      <c r="A254" s="78"/>
      <c r="B254" s="39" t="s">
        <v>169</v>
      </c>
      <c r="C254" s="64">
        <v>54</v>
      </c>
    </row>
    <row r="255" spans="1:3" s="6" customFormat="1" ht="20.25" customHeight="1">
      <c r="A255" s="78"/>
      <c r="B255" s="35" t="s">
        <v>170</v>
      </c>
      <c r="C255" s="64">
        <v>50</v>
      </c>
    </row>
    <row r="256" spans="1:3" s="6" customFormat="1" ht="20.25" customHeight="1">
      <c r="A256" s="78" t="s">
        <v>171</v>
      </c>
      <c r="B256" s="54" t="s">
        <v>12</v>
      </c>
      <c r="C256" s="64">
        <f>SUM(C257:C257)</f>
        <v>497</v>
      </c>
    </row>
    <row r="257" spans="1:3" s="6" customFormat="1" ht="20.25" customHeight="1">
      <c r="A257" s="78"/>
      <c r="B257" s="35" t="s">
        <v>172</v>
      </c>
      <c r="C257" s="64">
        <v>497</v>
      </c>
    </row>
    <row r="258" spans="1:3" s="6" customFormat="1" ht="20.25" customHeight="1">
      <c r="A258" s="78" t="s">
        <v>173</v>
      </c>
      <c r="B258" s="54" t="s">
        <v>12</v>
      </c>
      <c r="C258" s="64">
        <f>SUM(C259:C259)</f>
        <v>72</v>
      </c>
    </row>
    <row r="259" spans="1:3" s="6" customFormat="1" ht="20.25" customHeight="1">
      <c r="A259" s="78"/>
      <c r="B259" s="35" t="s">
        <v>62</v>
      </c>
      <c r="C259" s="64">
        <v>72</v>
      </c>
    </row>
    <row r="260" spans="1:3" s="6" customFormat="1" ht="20.25" customHeight="1">
      <c r="A260" s="37" t="s">
        <v>86</v>
      </c>
      <c r="B260" s="54" t="s">
        <v>12</v>
      </c>
      <c r="C260" s="64">
        <f>SUM(C261:C262)</f>
        <v>32</v>
      </c>
    </row>
    <row r="261" spans="1:3" s="6" customFormat="1" ht="20.25" customHeight="1">
      <c r="A261" s="49" t="s">
        <v>167</v>
      </c>
      <c r="B261" s="35" t="s">
        <v>174</v>
      </c>
      <c r="C261" s="64">
        <v>13</v>
      </c>
    </row>
    <row r="262" spans="1:3" s="6" customFormat="1" ht="20.25" customHeight="1">
      <c r="A262" s="49" t="s">
        <v>171</v>
      </c>
      <c r="B262" s="35" t="s">
        <v>175</v>
      </c>
      <c r="C262" s="64">
        <v>19</v>
      </c>
    </row>
    <row r="263" spans="1:3" s="50" customFormat="1" ht="20.25" customHeight="1">
      <c r="A263" s="45" t="s">
        <v>197</v>
      </c>
      <c r="B263" s="43" t="s">
        <v>12</v>
      </c>
      <c r="C263" s="65">
        <f>SUM(C264:C266)</f>
        <v>196.00000000000003</v>
      </c>
    </row>
    <row r="264" spans="1:3" s="50" customFormat="1" ht="20.25" customHeight="1">
      <c r="A264" s="46" t="s">
        <v>223</v>
      </c>
      <c r="B264" s="42" t="s">
        <v>198</v>
      </c>
      <c r="C264" s="65">
        <v>63.42</v>
      </c>
    </row>
    <row r="265" spans="1:3" s="50" customFormat="1" ht="20.25" customHeight="1">
      <c r="A265" s="46" t="s">
        <v>224</v>
      </c>
      <c r="B265" s="42" t="s">
        <v>198</v>
      </c>
      <c r="C265" s="65">
        <v>90.37</v>
      </c>
    </row>
    <row r="266" spans="1:3" s="50" customFormat="1" ht="20.25" customHeight="1">
      <c r="A266" s="46" t="s">
        <v>225</v>
      </c>
      <c r="B266" s="42" t="s">
        <v>198</v>
      </c>
      <c r="C266" s="65">
        <v>42.21</v>
      </c>
    </row>
    <row r="267" spans="1:3" s="6" customFormat="1" ht="20.25" customHeight="1">
      <c r="A267" s="37" t="s">
        <v>226</v>
      </c>
      <c r="B267" s="54" t="s">
        <v>10</v>
      </c>
      <c r="C267" s="64">
        <f>C268+C273</f>
        <v>437</v>
      </c>
    </row>
    <row r="268" spans="1:3" s="77" customFormat="1">
      <c r="A268" s="37" t="s">
        <v>11</v>
      </c>
      <c r="B268" s="54" t="s">
        <v>12</v>
      </c>
      <c r="C268" s="64">
        <f>C269+C271</f>
        <v>360</v>
      </c>
    </row>
    <row r="269" spans="1:3" s="77" customFormat="1">
      <c r="A269" s="78" t="s">
        <v>176</v>
      </c>
      <c r="B269" s="41" t="s">
        <v>12</v>
      </c>
      <c r="C269" s="64">
        <f t="shared" ref="C269:C271" si="1">SUM(C270:C270)</f>
        <v>257</v>
      </c>
    </row>
    <row r="270" spans="1:3" s="77" customFormat="1">
      <c r="A270" s="78"/>
      <c r="B270" s="39" t="s">
        <v>177</v>
      </c>
      <c r="C270" s="64">
        <v>257</v>
      </c>
    </row>
    <row r="271" spans="1:3" s="77" customFormat="1">
      <c r="A271" s="78" t="s">
        <v>178</v>
      </c>
      <c r="B271" s="41" t="s">
        <v>12</v>
      </c>
      <c r="C271" s="64">
        <f t="shared" si="1"/>
        <v>103</v>
      </c>
    </row>
    <row r="272" spans="1:3" s="77" customFormat="1">
      <c r="A272" s="78"/>
      <c r="B272" s="35" t="s">
        <v>179</v>
      </c>
      <c r="C272" s="64">
        <v>103</v>
      </c>
    </row>
    <row r="273" spans="1:3" s="76" customFormat="1" ht="19.149999999999999" customHeight="1">
      <c r="A273" s="45" t="s">
        <v>227</v>
      </c>
      <c r="B273" s="55" t="s">
        <v>12</v>
      </c>
      <c r="C273" s="65">
        <f>SUM(C274:C275)</f>
        <v>77</v>
      </c>
    </row>
    <row r="274" spans="1:3" s="76" customFormat="1" ht="19.149999999999999" customHeight="1">
      <c r="A274" s="46" t="s">
        <v>228</v>
      </c>
      <c r="B274" s="53" t="s">
        <v>198</v>
      </c>
      <c r="C274" s="69">
        <v>37.1</v>
      </c>
    </row>
    <row r="275" spans="1:3" s="76" customFormat="1" ht="19.149999999999999" customHeight="1">
      <c r="A275" s="46" t="s">
        <v>229</v>
      </c>
      <c r="B275" s="53" t="s">
        <v>198</v>
      </c>
      <c r="C275" s="69">
        <v>39.9</v>
      </c>
    </row>
    <row r="276" spans="1:3" s="76" customFormat="1" ht="19.149999999999999" customHeight="1">
      <c r="A276" s="45" t="s">
        <v>230</v>
      </c>
      <c r="B276" s="43" t="s">
        <v>10</v>
      </c>
      <c r="C276" s="65">
        <f>C277+C284</f>
        <v>1564.4</v>
      </c>
    </row>
    <row r="277" spans="1:3" s="77" customFormat="1">
      <c r="A277" s="37" t="s">
        <v>11</v>
      </c>
      <c r="B277" s="54" t="s">
        <v>12</v>
      </c>
      <c r="C277" s="64">
        <f>C278+C280+C282</f>
        <v>986</v>
      </c>
    </row>
    <row r="278" spans="1:3" s="77" customFormat="1">
      <c r="A278" s="78" t="s">
        <v>180</v>
      </c>
      <c r="B278" s="54" t="s">
        <v>12</v>
      </c>
      <c r="C278" s="64">
        <f t="shared" ref="C278:C282" si="2">SUM(C279:C279)</f>
        <v>600</v>
      </c>
    </row>
    <row r="279" spans="1:3" s="77" customFormat="1">
      <c r="A279" s="78"/>
      <c r="B279" s="39" t="s">
        <v>181</v>
      </c>
      <c r="C279" s="64">
        <v>600</v>
      </c>
    </row>
    <row r="280" spans="1:3" s="77" customFormat="1">
      <c r="A280" s="78" t="s">
        <v>182</v>
      </c>
      <c r="B280" s="54" t="s">
        <v>12</v>
      </c>
      <c r="C280" s="64">
        <f t="shared" si="2"/>
        <v>367</v>
      </c>
    </row>
    <row r="281" spans="1:3" s="77" customFormat="1">
      <c r="A281" s="78"/>
      <c r="B281" s="39" t="s">
        <v>183</v>
      </c>
      <c r="C281" s="64">
        <v>367</v>
      </c>
    </row>
    <row r="282" spans="1:3" s="77" customFormat="1">
      <c r="A282" s="78" t="s">
        <v>184</v>
      </c>
      <c r="B282" s="48" t="s">
        <v>12</v>
      </c>
      <c r="C282" s="64">
        <f t="shared" si="2"/>
        <v>19</v>
      </c>
    </row>
    <row r="283" spans="1:3" s="77" customFormat="1">
      <c r="A283" s="78"/>
      <c r="B283" s="35" t="s">
        <v>185</v>
      </c>
      <c r="C283" s="64">
        <v>19</v>
      </c>
    </row>
    <row r="284" spans="1:3" s="76" customFormat="1" ht="17.45" customHeight="1">
      <c r="A284" s="45" t="s">
        <v>200</v>
      </c>
      <c r="B284" s="56" t="s">
        <v>12</v>
      </c>
      <c r="C284" s="65">
        <f>SUM(C285:C288)</f>
        <v>578.4</v>
      </c>
    </row>
    <row r="285" spans="1:3" s="76" customFormat="1" ht="17.45" customHeight="1">
      <c r="A285" s="55" t="s">
        <v>231</v>
      </c>
      <c r="B285" s="53" t="s">
        <v>198</v>
      </c>
      <c r="C285" s="65">
        <v>70</v>
      </c>
    </row>
    <row r="286" spans="1:3" s="76" customFormat="1" ht="17.45" customHeight="1">
      <c r="A286" s="46" t="s">
        <v>232</v>
      </c>
      <c r="B286" s="53" t="s">
        <v>198</v>
      </c>
      <c r="C286" s="65">
        <v>326.8</v>
      </c>
    </row>
    <row r="287" spans="1:3" s="76" customFormat="1" ht="17.45" customHeight="1">
      <c r="A287" s="46" t="s">
        <v>233</v>
      </c>
      <c r="B287" s="53" t="s">
        <v>198</v>
      </c>
      <c r="C287" s="65">
        <v>165.7</v>
      </c>
    </row>
    <row r="288" spans="1:3" s="76" customFormat="1" ht="17.45" customHeight="1">
      <c r="A288" s="46" t="s">
        <v>234</v>
      </c>
      <c r="B288" s="53" t="s">
        <v>198</v>
      </c>
      <c r="C288" s="65">
        <v>15.9</v>
      </c>
    </row>
    <row r="289" spans="1:3" s="77" customFormat="1" ht="17.45" customHeight="1">
      <c r="A289" s="35" t="s">
        <v>235</v>
      </c>
      <c r="B289" s="54" t="s">
        <v>10</v>
      </c>
      <c r="C289" s="64">
        <f>C290+C296</f>
        <v>1563</v>
      </c>
    </row>
    <row r="290" spans="1:3" s="77" customFormat="1" ht="17.45" customHeight="1">
      <c r="A290" s="35" t="s">
        <v>11</v>
      </c>
      <c r="B290" s="54" t="s">
        <v>12</v>
      </c>
      <c r="C290" s="64">
        <f>SUM(C291:C295)</f>
        <v>1535</v>
      </c>
    </row>
    <row r="291" spans="1:3" s="77" customFormat="1" ht="17.45" customHeight="1">
      <c r="A291" s="79"/>
      <c r="B291" s="35" t="s">
        <v>62</v>
      </c>
      <c r="C291" s="64">
        <v>1165</v>
      </c>
    </row>
    <row r="292" spans="1:3" s="77" customFormat="1" ht="17.45" customHeight="1">
      <c r="A292" s="79"/>
      <c r="B292" s="35" t="s">
        <v>186</v>
      </c>
      <c r="C292" s="64">
        <v>220</v>
      </c>
    </row>
    <row r="293" spans="1:3" s="77" customFormat="1" ht="17.45" customHeight="1">
      <c r="A293" s="79"/>
      <c r="B293" s="35" t="s">
        <v>187</v>
      </c>
      <c r="C293" s="64">
        <v>60</v>
      </c>
    </row>
    <row r="294" spans="1:3" s="77" customFormat="1" ht="17.45" customHeight="1">
      <c r="A294" s="79"/>
      <c r="B294" s="35" t="s">
        <v>188</v>
      </c>
      <c r="C294" s="64">
        <v>40</v>
      </c>
    </row>
    <row r="295" spans="1:3" s="77" customFormat="1" ht="17.45" customHeight="1">
      <c r="A295" s="80"/>
      <c r="B295" s="38" t="s">
        <v>189</v>
      </c>
      <c r="C295" s="66">
        <v>50</v>
      </c>
    </row>
    <row r="296" spans="1:3" s="76" customFormat="1" ht="17.45" customHeight="1">
      <c r="A296" s="35" t="s">
        <v>200</v>
      </c>
      <c r="B296" s="57"/>
      <c r="C296" s="64">
        <v>28</v>
      </c>
    </row>
  </sheetData>
  <mergeCells count="57">
    <mergeCell ref="A49:A51"/>
    <mergeCell ref="A3:A4"/>
    <mergeCell ref="B3:B4"/>
    <mergeCell ref="A32:A33"/>
    <mergeCell ref="A38:A41"/>
    <mergeCell ref="A34:A37"/>
    <mergeCell ref="B8:C8"/>
    <mergeCell ref="B9:C9"/>
    <mergeCell ref="A94:A95"/>
    <mergeCell ref="A105:A106"/>
    <mergeCell ref="A107:A110"/>
    <mergeCell ref="A115:A117"/>
    <mergeCell ref="A118:A121"/>
    <mergeCell ref="A68:A69"/>
    <mergeCell ref="A70:A72"/>
    <mergeCell ref="A73:A74"/>
    <mergeCell ref="A88:A90"/>
    <mergeCell ref="A91:A92"/>
    <mergeCell ref="A256:A257"/>
    <mergeCell ref="A258:A259"/>
    <mergeCell ref="A207:A208"/>
    <mergeCell ref="A215:A216"/>
    <mergeCell ref="A223:A224"/>
    <mergeCell ref="A225:A226"/>
    <mergeCell ref="A231:A232"/>
    <mergeCell ref="A175:A179"/>
    <mergeCell ref="A180:A183"/>
    <mergeCell ref="A2:C2"/>
    <mergeCell ref="C3:C4"/>
    <mergeCell ref="B5:C5"/>
    <mergeCell ref="B6:C6"/>
    <mergeCell ref="B7:C7"/>
    <mergeCell ref="A148:A149"/>
    <mergeCell ref="A158:A162"/>
    <mergeCell ref="A164:A165"/>
    <mergeCell ref="A170:A171"/>
    <mergeCell ref="A172:A174"/>
    <mergeCell ref="A122:A124"/>
    <mergeCell ref="A137:A138"/>
    <mergeCell ref="A52:A57"/>
    <mergeCell ref="A64:A67"/>
    <mergeCell ref="A278:A279"/>
    <mergeCell ref="A280:A281"/>
    <mergeCell ref="A282:A283"/>
    <mergeCell ref="A291:A295"/>
    <mergeCell ref="A13:A29"/>
    <mergeCell ref="A241:A246"/>
    <mergeCell ref="A251:A252"/>
    <mergeCell ref="A253:A255"/>
    <mergeCell ref="A269:A270"/>
    <mergeCell ref="A271:A272"/>
    <mergeCell ref="A193:A194"/>
    <mergeCell ref="A195:A196"/>
    <mergeCell ref="A197:A199"/>
    <mergeCell ref="A200:A204"/>
    <mergeCell ref="A217:A222"/>
    <mergeCell ref="A143:A147"/>
  </mergeCells>
  <phoneticPr fontId="11" type="noConversion"/>
  <pageMargins left="0.70866141732283472" right="0.52" top="0.55000000000000004" bottom="0.68" header="0.31496062992125984" footer="0.31496062992125984"/>
  <pageSetup paperSize="9" orientation="portrait" r:id="rId1"/>
  <headerFooter>
    <oddFooter>第 &amp;P 页，共 &amp;N 页</oddFooter>
  </headerFooter>
  <colBreaks count="1" manualBreakCount="1">
    <brk id="212" max="2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孙宇强</cp:lastModifiedBy>
  <cp:lastPrinted>2019-03-26T06:27:41Z</cp:lastPrinted>
  <dcterms:created xsi:type="dcterms:W3CDTF">2019-02-20T02:18:52Z</dcterms:created>
  <dcterms:modified xsi:type="dcterms:W3CDTF">2019-03-26T06:27:42Z</dcterms:modified>
</cp:coreProperties>
</file>