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计划管理\2018年交通运输部计划\报送2018年交通运输部农村公路计划和路网结构改造计划\！！！上阳光政务和厅长办公会\！议题：2018年交通运输部一般公路项目计划情况汇报（提交会议审议稿）12.15下午\附件表格\"/>
    </mc:Choice>
  </mc:AlternateContent>
  <bookViews>
    <workbookView xWindow="390" yWindow="90" windowWidth="12450" windowHeight="6885"/>
  </bookViews>
  <sheets>
    <sheet name="Sheet1" sheetId="1" r:id="rId1"/>
    <sheet name="Sheet2" sheetId="2" r:id="rId2"/>
    <sheet name="Sheet3" sheetId="3" r:id="rId3"/>
  </sheets>
  <definedNames>
    <definedName name="_xlnm._FilterDatabase" localSheetId="0" hidden="1">Sheet1!$A$4:$P$311</definedName>
    <definedName name="_xlnm.Print_Area" localSheetId="0">Sheet1!$A$1:$P$311</definedName>
    <definedName name="_xlnm.Print_Titles" localSheetId="0">Sheet1!$3:$4</definedName>
  </definedNames>
  <calcPr calcId="162913"/>
</workbook>
</file>

<file path=xl/calcChain.xml><?xml version="1.0" encoding="utf-8"?>
<calcChain xmlns="http://schemas.openxmlformats.org/spreadsheetml/2006/main">
  <c r="M309" i="1" l="1"/>
  <c r="M308" i="1"/>
  <c r="H309" i="1"/>
  <c r="L309" i="1" s="1"/>
  <c r="N309" i="1" s="1"/>
  <c r="H308" i="1"/>
  <c r="L308" i="1" s="1"/>
  <c r="N308" i="1" s="1"/>
  <c r="H310" i="1"/>
  <c r="H306" i="1"/>
  <c r="H305" i="1"/>
  <c r="H287" i="1"/>
  <c r="H281" i="1"/>
  <c r="H280" i="1"/>
  <c r="H279" i="1"/>
  <c r="H270" i="1"/>
  <c r="H269" i="1"/>
  <c r="H263"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157" i="1"/>
  <c r="H156" i="1"/>
  <c r="H85" i="1"/>
  <c r="H75" i="1"/>
  <c r="H74" i="1"/>
  <c r="H67" i="1"/>
  <c r="H66" i="1"/>
  <c r="H64" i="1"/>
  <c r="H63" i="1"/>
  <c r="H62" i="1"/>
  <c r="H61" i="1"/>
  <c r="H60" i="1"/>
  <c r="H59" i="1"/>
  <c r="H57" i="1"/>
  <c r="L267" i="1" l="1"/>
  <c r="L268" i="1" l="1"/>
  <c r="N268" i="1" s="1"/>
  <c r="N271" i="1" l="1"/>
  <c r="I271" i="1"/>
  <c r="M44" i="1" l="1"/>
  <c r="N44" i="1" s="1"/>
  <c r="L156" i="1"/>
  <c r="M156" i="1"/>
  <c r="L157" i="1"/>
  <c r="M157" i="1"/>
  <c r="N156" i="1" l="1"/>
  <c r="N157" i="1"/>
  <c r="I96" i="1"/>
  <c r="H96" i="1"/>
  <c r="F96" i="1"/>
  <c r="M159" i="1"/>
  <c r="L159" i="1"/>
  <c r="N159" i="1" l="1"/>
  <c r="M307" i="1"/>
  <c r="J6" i="1" l="1"/>
  <c r="I6" i="1"/>
  <c r="H6" i="1"/>
  <c r="F6" i="1"/>
  <c r="J13" i="1"/>
  <c r="I13" i="1"/>
  <c r="H13" i="1"/>
  <c r="F13" i="1"/>
  <c r="I46" i="1"/>
  <c r="H46" i="1"/>
  <c r="F46" i="1"/>
  <c r="H55" i="1"/>
  <c r="F55" i="1"/>
  <c r="J89" i="1"/>
  <c r="I89" i="1"/>
  <c r="H89" i="1"/>
  <c r="F89" i="1"/>
  <c r="K160" i="1"/>
  <c r="J160" i="1"/>
  <c r="I160" i="1"/>
  <c r="H160" i="1"/>
  <c r="F160" i="1"/>
  <c r="I180" i="1"/>
  <c r="H180" i="1"/>
  <c r="F180" i="1"/>
  <c r="I188" i="1"/>
  <c r="H188" i="1"/>
  <c r="F188" i="1"/>
  <c r="I197" i="1"/>
  <c r="H197" i="1"/>
  <c r="F197" i="1"/>
  <c r="J205" i="1"/>
  <c r="I205" i="1"/>
  <c r="H205" i="1"/>
  <c r="F205" i="1"/>
  <c r="J262" i="1"/>
  <c r="I262" i="1"/>
  <c r="H262" i="1"/>
  <c r="F262" i="1"/>
  <c r="I278" i="1"/>
  <c r="H278" i="1"/>
  <c r="F278" i="1"/>
  <c r="J302" i="1"/>
  <c r="I302" i="1"/>
  <c r="H302" i="1"/>
  <c r="F302" i="1"/>
  <c r="F5" i="1" l="1"/>
  <c r="K5" i="1"/>
  <c r="H5" i="1"/>
  <c r="M8" i="1"/>
  <c r="M9" i="1"/>
  <c r="M10" i="1"/>
  <c r="M11" i="1"/>
  <c r="M12" i="1"/>
  <c r="M14" i="1"/>
  <c r="M15" i="1"/>
  <c r="M16" i="1"/>
  <c r="M17" i="1"/>
  <c r="M18" i="1"/>
  <c r="M19" i="1"/>
  <c r="M20" i="1"/>
  <c r="M21" i="1"/>
  <c r="M22" i="1"/>
  <c r="M23" i="1"/>
  <c r="M24" i="1"/>
  <c r="M25" i="1"/>
  <c r="M26" i="1"/>
  <c r="M27" i="1"/>
  <c r="M28" i="1"/>
  <c r="M29" i="1"/>
  <c r="M30" i="1"/>
  <c r="M31" i="1"/>
  <c r="M32" i="1"/>
  <c r="M33" i="1"/>
  <c r="M34" i="1"/>
  <c r="M35" i="1"/>
  <c r="M36" i="1"/>
  <c r="M37" i="1"/>
  <c r="M38" i="1"/>
  <c r="M45" i="1"/>
  <c r="M39" i="1"/>
  <c r="M40" i="1"/>
  <c r="M41" i="1"/>
  <c r="M42" i="1"/>
  <c r="M43" i="1"/>
  <c r="M47" i="1"/>
  <c r="M48" i="1"/>
  <c r="M49" i="1"/>
  <c r="M50" i="1"/>
  <c r="M51" i="1"/>
  <c r="M52" i="1"/>
  <c r="M53" i="1"/>
  <c r="M54" i="1"/>
  <c r="M56" i="1"/>
  <c r="M57" i="1"/>
  <c r="M58" i="1"/>
  <c r="M59" i="1"/>
  <c r="M60" i="1"/>
  <c r="M61" i="1"/>
  <c r="M62" i="1"/>
  <c r="M63" i="1"/>
  <c r="M64" i="1"/>
  <c r="M66" i="1"/>
  <c r="M67" i="1"/>
  <c r="M78" i="1"/>
  <c r="M79" i="1"/>
  <c r="M80" i="1"/>
  <c r="M81" i="1"/>
  <c r="M82" i="1"/>
  <c r="M83" i="1"/>
  <c r="M84" i="1"/>
  <c r="M85" i="1"/>
  <c r="M86" i="1"/>
  <c r="M87" i="1"/>
  <c r="M88" i="1"/>
  <c r="M90" i="1"/>
  <c r="M91" i="1"/>
  <c r="M95"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8" i="1"/>
  <c r="M162" i="1"/>
  <c r="M163" i="1"/>
  <c r="M164" i="1"/>
  <c r="M165" i="1"/>
  <c r="M166" i="1"/>
  <c r="M167" i="1"/>
  <c r="M172" i="1"/>
  <c r="M168" i="1"/>
  <c r="M169" i="1"/>
  <c r="M170" i="1"/>
  <c r="M171" i="1"/>
  <c r="M173" i="1"/>
  <c r="M174" i="1"/>
  <c r="M175" i="1"/>
  <c r="M176" i="1"/>
  <c r="M177" i="1"/>
  <c r="M178" i="1"/>
  <c r="M179" i="1"/>
  <c r="M181" i="1"/>
  <c r="M182" i="1"/>
  <c r="M183" i="1"/>
  <c r="M184" i="1"/>
  <c r="M185" i="1"/>
  <c r="M186" i="1"/>
  <c r="M187" i="1"/>
  <c r="M189" i="1"/>
  <c r="M190" i="1"/>
  <c r="M191" i="1"/>
  <c r="M192" i="1"/>
  <c r="M193" i="1"/>
  <c r="M194" i="1"/>
  <c r="M195" i="1"/>
  <c r="M196" i="1"/>
  <c r="M200" i="1"/>
  <c r="M201" i="1"/>
  <c r="M202" i="1"/>
  <c r="M203"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3" i="1"/>
  <c r="M264" i="1"/>
  <c r="M265" i="1"/>
  <c r="M266" i="1"/>
  <c r="M269" i="1"/>
  <c r="M270" i="1"/>
  <c r="M272" i="1"/>
  <c r="M273" i="1"/>
  <c r="M274" i="1"/>
  <c r="M275" i="1"/>
  <c r="M276" i="1"/>
  <c r="M277" i="1"/>
  <c r="M282" i="1"/>
  <c r="M286" i="1"/>
  <c r="M288" i="1"/>
  <c r="M303" i="1"/>
  <c r="M304" i="1"/>
  <c r="M305" i="1"/>
  <c r="M306" i="1"/>
  <c r="M310" i="1"/>
  <c r="M311" i="1"/>
  <c r="M7" i="1"/>
  <c r="M96" i="1" l="1"/>
  <c r="M180" i="1"/>
  <c r="M6" i="1"/>
  <c r="M188" i="1"/>
  <c r="M13" i="1"/>
  <c r="M262" i="1"/>
  <c r="M46" i="1"/>
  <c r="L8" i="1"/>
  <c r="N8" i="1" s="1"/>
  <c r="L9" i="1"/>
  <c r="N9" i="1" s="1"/>
  <c r="L10" i="1"/>
  <c r="N10" i="1" s="1"/>
  <c r="L11" i="1"/>
  <c r="N11" i="1" s="1"/>
  <c r="L12" i="1"/>
  <c r="N12" i="1" s="1"/>
  <c r="L14" i="1"/>
  <c r="L15" i="1"/>
  <c r="N15" i="1" s="1"/>
  <c r="L16" i="1"/>
  <c r="N16" i="1" s="1"/>
  <c r="L17" i="1"/>
  <c r="N17" i="1" s="1"/>
  <c r="L18" i="1"/>
  <c r="N18" i="1" s="1"/>
  <c r="L19" i="1"/>
  <c r="N19" i="1" s="1"/>
  <c r="L20" i="1"/>
  <c r="N20" i="1" s="1"/>
  <c r="L21" i="1"/>
  <c r="N21" i="1" s="1"/>
  <c r="L22" i="1"/>
  <c r="N22" i="1" s="1"/>
  <c r="L23" i="1"/>
  <c r="N23" i="1" s="1"/>
  <c r="L24" i="1"/>
  <c r="N24" i="1" s="1"/>
  <c r="L25" i="1"/>
  <c r="N25" i="1" s="1"/>
  <c r="L26" i="1"/>
  <c r="N26" i="1" s="1"/>
  <c r="L27" i="1"/>
  <c r="N27" i="1" s="1"/>
  <c r="L28" i="1"/>
  <c r="N28" i="1" s="1"/>
  <c r="L29" i="1"/>
  <c r="N29" i="1" s="1"/>
  <c r="L30" i="1"/>
  <c r="N30" i="1" s="1"/>
  <c r="L31" i="1"/>
  <c r="N31" i="1" s="1"/>
  <c r="L32" i="1"/>
  <c r="N32" i="1" s="1"/>
  <c r="L33" i="1"/>
  <c r="N33" i="1" s="1"/>
  <c r="L34" i="1"/>
  <c r="N34" i="1" s="1"/>
  <c r="L35" i="1"/>
  <c r="N35" i="1" s="1"/>
  <c r="L36" i="1"/>
  <c r="N36" i="1" s="1"/>
  <c r="L37" i="1"/>
  <c r="N37" i="1" s="1"/>
  <c r="L38" i="1"/>
  <c r="N38" i="1" s="1"/>
  <c r="L45" i="1"/>
  <c r="N45" i="1" s="1"/>
  <c r="L39" i="1"/>
  <c r="N39" i="1" s="1"/>
  <c r="L40" i="1"/>
  <c r="N40" i="1" s="1"/>
  <c r="L41" i="1"/>
  <c r="N41" i="1" s="1"/>
  <c r="L42" i="1"/>
  <c r="N42" i="1" s="1"/>
  <c r="L43" i="1"/>
  <c r="N43" i="1" s="1"/>
  <c r="L47" i="1"/>
  <c r="L48" i="1"/>
  <c r="N48" i="1" s="1"/>
  <c r="L49" i="1"/>
  <c r="N49" i="1" s="1"/>
  <c r="L50" i="1"/>
  <c r="N50" i="1" s="1"/>
  <c r="L51" i="1"/>
  <c r="N51" i="1" s="1"/>
  <c r="L52" i="1"/>
  <c r="N52" i="1" s="1"/>
  <c r="L53" i="1"/>
  <c r="N53" i="1" s="1"/>
  <c r="L54" i="1"/>
  <c r="N54" i="1" s="1"/>
  <c r="L56" i="1"/>
  <c r="L57" i="1"/>
  <c r="N57" i="1" s="1"/>
  <c r="L58" i="1"/>
  <c r="N58" i="1" s="1"/>
  <c r="L59" i="1"/>
  <c r="N59" i="1" s="1"/>
  <c r="L60" i="1"/>
  <c r="N60" i="1" s="1"/>
  <c r="L61" i="1"/>
  <c r="N61" i="1" s="1"/>
  <c r="L62" i="1"/>
  <c r="N62" i="1" s="1"/>
  <c r="L63" i="1"/>
  <c r="N63" i="1" s="1"/>
  <c r="L64" i="1"/>
  <c r="N64" i="1" s="1"/>
  <c r="L65" i="1"/>
  <c r="L66" i="1"/>
  <c r="N66" i="1" s="1"/>
  <c r="L67" i="1"/>
  <c r="N67" i="1" s="1"/>
  <c r="L78" i="1"/>
  <c r="N78" i="1" s="1"/>
  <c r="L79" i="1"/>
  <c r="N79" i="1" s="1"/>
  <c r="L80" i="1"/>
  <c r="N80" i="1" s="1"/>
  <c r="L81" i="1"/>
  <c r="N81" i="1" s="1"/>
  <c r="L82" i="1"/>
  <c r="N82" i="1" s="1"/>
  <c r="L83" i="1"/>
  <c r="N83" i="1" s="1"/>
  <c r="L84" i="1"/>
  <c r="N84" i="1" s="1"/>
  <c r="L85" i="1"/>
  <c r="N85" i="1" s="1"/>
  <c r="L86" i="1"/>
  <c r="N86" i="1" s="1"/>
  <c r="L87" i="1"/>
  <c r="N87" i="1" s="1"/>
  <c r="L88" i="1"/>
  <c r="N88" i="1" s="1"/>
  <c r="L90" i="1"/>
  <c r="L91" i="1"/>
  <c r="N91" i="1" s="1"/>
  <c r="L95" i="1"/>
  <c r="N95" i="1" s="1"/>
  <c r="L97" i="1"/>
  <c r="L98" i="1"/>
  <c r="N98" i="1" s="1"/>
  <c r="L99" i="1"/>
  <c r="N99" i="1" s="1"/>
  <c r="L100" i="1"/>
  <c r="N100" i="1" s="1"/>
  <c r="L101" i="1"/>
  <c r="N101" i="1" s="1"/>
  <c r="L102" i="1"/>
  <c r="N102" i="1" s="1"/>
  <c r="L103" i="1"/>
  <c r="N103" i="1" s="1"/>
  <c r="L104" i="1"/>
  <c r="N104" i="1" s="1"/>
  <c r="L105" i="1"/>
  <c r="N105" i="1" s="1"/>
  <c r="L106" i="1"/>
  <c r="N106" i="1" s="1"/>
  <c r="L107" i="1"/>
  <c r="N107" i="1" s="1"/>
  <c r="L108" i="1"/>
  <c r="N108" i="1" s="1"/>
  <c r="L109" i="1"/>
  <c r="N109" i="1" s="1"/>
  <c r="L110" i="1"/>
  <c r="N110" i="1" s="1"/>
  <c r="L111" i="1"/>
  <c r="N111" i="1" s="1"/>
  <c r="L112" i="1"/>
  <c r="N112" i="1" s="1"/>
  <c r="L113" i="1"/>
  <c r="N113" i="1" s="1"/>
  <c r="L114" i="1"/>
  <c r="N114" i="1" s="1"/>
  <c r="L115" i="1"/>
  <c r="N115" i="1" s="1"/>
  <c r="L116" i="1"/>
  <c r="N116" i="1" s="1"/>
  <c r="L117" i="1"/>
  <c r="N117" i="1" s="1"/>
  <c r="L118" i="1"/>
  <c r="N118" i="1" s="1"/>
  <c r="L119" i="1"/>
  <c r="N119" i="1" s="1"/>
  <c r="L120" i="1"/>
  <c r="N120" i="1" s="1"/>
  <c r="L121" i="1"/>
  <c r="N121" i="1" s="1"/>
  <c r="L122" i="1"/>
  <c r="N122" i="1" s="1"/>
  <c r="L123" i="1"/>
  <c r="N123" i="1" s="1"/>
  <c r="L124" i="1"/>
  <c r="N124" i="1" s="1"/>
  <c r="L125" i="1"/>
  <c r="N125" i="1" s="1"/>
  <c r="L126" i="1"/>
  <c r="N126" i="1" s="1"/>
  <c r="L127" i="1"/>
  <c r="N127" i="1" s="1"/>
  <c r="L128" i="1"/>
  <c r="N128" i="1" s="1"/>
  <c r="L129" i="1"/>
  <c r="N129" i="1" s="1"/>
  <c r="L130" i="1"/>
  <c r="N130" i="1" s="1"/>
  <c r="L131" i="1"/>
  <c r="N131" i="1" s="1"/>
  <c r="L132" i="1"/>
  <c r="N132" i="1" s="1"/>
  <c r="L133" i="1"/>
  <c r="N133" i="1" s="1"/>
  <c r="L134" i="1"/>
  <c r="N134" i="1" s="1"/>
  <c r="L135" i="1"/>
  <c r="N135" i="1" s="1"/>
  <c r="L136" i="1"/>
  <c r="N136" i="1" s="1"/>
  <c r="L137" i="1"/>
  <c r="N137" i="1" s="1"/>
  <c r="L138" i="1"/>
  <c r="N138" i="1" s="1"/>
  <c r="L139" i="1"/>
  <c r="N139" i="1" s="1"/>
  <c r="L140" i="1"/>
  <c r="N140" i="1" s="1"/>
  <c r="L141" i="1"/>
  <c r="N141" i="1" s="1"/>
  <c r="L142" i="1"/>
  <c r="N142" i="1" s="1"/>
  <c r="L143" i="1"/>
  <c r="N143" i="1" s="1"/>
  <c r="L144" i="1"/>
  <c r="N144" i="1" s="1"/>
  <c r="L145" i="1"/>
  <c r="N145" i="1" s="1"/>
  <c r="L146" i="1"/>
  <c r="N146" i="1" s="1"/>
  <c r="L147" i="1"/>
  <c r="N147" i="1" s="1"/>
  <c r="L148" i="1"/>
  <c r="N148" i="1" s="1"/>
  <c r="L149" i="1"/>
  <c r="N149" i="1" s="1"/>
  <c r="L150" i="1"/>
  <c r="N150" i="1" s="1"/>
  <c r="L151" i="1"/>
  <c r="N151" i="1" s="1"/>
  <c r="L152" i="1"/>
  <c r="N152" i="1" s="1"/>
  <c r="L153" i="1"/>
  <c r="N153" i="1" s="1"/>
  <c r="L154" i="1"/>
  <c r="N154" i="1" s="1"/>
  <c r="L155" i="1"/>
  <c r="N155" i="1" s="1"/>
  <c r="L158" i="1"/>
  <c r="N158" i="1" s="1"/>
  <c r="L162" i="1"/>
  <c r="L163" i="1"/>
  <c r="N163" i="1" s="1"/>
  <c r="L164" i="1"/>
  <c r="N164" i="1" s="1"/>
  <c r="L165" i="1"/>
  <c r="N165" i="1" s="1"/>
  <c r="L166" i="1"/>
  <c r="N166" i="1" s="1"/>
  <c r="L167" i="1"/>
  <c r="N167" i="1" s="1"/>
  <c r="L172" i="1"/>
  <c r="N172" i="1" s="1"/>
  <c r="L168" i="1"/>
  <c r="N168" i="1" s="1"/>
  <c r="L169" i="1"/>
  <c r="N169" i="1" s="1"/>
  <c r="L170" i="1"/>
  <c r="N170" i="1" s="1"/>
  <c r="L171" i="1"/>
  <c r="N171" i="1" s="1"/>
  <c r="L173" i="1"/>
  <c r="N173" i="1" s="1"/>
  <c r="L174" i="1"/>
  <c r="N174" i="1" s="1"/>
  <c r="L175" i="1"/>
  <c r="N175" i="1" s="1"/>
  <c r="L176" i="1"/>
  <c r="N176" i="1" s="1"/>
  <c r="L177" i="1"/>
  <c r="N177" i="1" s="1"/>
  <c r="L178" i="1"/>
  <c r="N178" i="1" s="1"/>
  <c r="L179" i="1"/>
  <c r="N179" i="1" s="1"/>
  <c r="L181" i="1"/>
  <c r="L182" i="1"/>
  <c r="N182" i="1" s="1"/>
  <c r="L183" i="1"/>
  <c r="N183" i="1" s="1"/>
  <c r="L184" i="1"/>
  <c r="N184" i="1" s="1"/>
  <c r="L185" i="1"/>
  <c r="N185" i="1" s="1"/>
  <c r="L186" i="1"/>
  <c r="N186" i="1" s="1"/>
  <c r="L187" i="1"/>
  <c r="N187" i="1" s="1"/>
  <c r="L189" i="1"/>
  <c r="L190" i="1"/>
  <c r="N190" i="1" s="1"/>
  <c r="L191" i="1"/>
  <c r="N191" i="1" s="1"/>
  <c r="L192" i="1"/>
  <c r="N192" i="1" s="1"/>
  <c r="L193" i="1"/>
  <c r="N193" i="1" s="1"/>
  <c r="L194" i="1"/>
  <c r="N194" i="1" s="1"/>
  <c r="L195" i="1"/>
  <c r="N195" i="1" s="1"/>
  <c r="L196" i="1"/>
  <c r="N196" i="1" s="1"/>
  <c r="L200" i="1"/>
  <c r="L201" i="1"/>
  <c r="N201" i="1" s="1"/>
  <c r="L202" i="1"/>
  <c r="N202" i="1" s="1"/>
  <c r="L203" i="1"/>
  <c r="N203" i="1" s="1"/>
  <c r="L207" i="1"/>
  <c r="L208" i="1"/>
  <c r="N208" i="1" s="1"/>
  <c r="L209" i="1"/>
  <c r="N209" i="1" s="1"/>
  <c r="L210" i="1"/>
  <c r="N210" i="1" s="1"/>
  <c r="L211" i="1"/>
  <c r="N211" i="1" s="1"/>
  <c r="L212" i="1"/>
  <c r="N212" i="1" s="1"/>
  <c r="L213" i="1"/>
  <c r="N213" i="1" s="1"/>
  <c r="L214" i="1"/>
  <c r="N214" i="1" s="1"/>
  <c r="L215" i="1"/>
  <c r="N215" i="1" s="1"/>
  <c r="L216" i="1"/>
  <c r="N216" i="1" s="1"/>
  <c r="L217" i="1"/>
  <c r="N217" i="1" s="1"/>
  <c r="L218" i="1"/>
  <c r="N218" i="1" s="1"/>
  <c r="L219" i="1"/>
  <c r="N219" i="1" s="1"/>
  <c r="L220" i="1"/>
  <c r="N220" i="1" s="1"/>
  <c r="L221" i="1"/>
  <c r="N221" i="1" s="1"/>
  <c r="L222" i="1"/>
  <c r="N222" i="1" s="1"/>
  <c r="L223" i="1"/>
  <c r="N223" i="1" s="1"/>
  <c r="L224" i="1"/>
  <c r="N224" i="1" s="1"/>
  <c r="L225" i="1"/>
  <c r="N225" i="1" s="1"/>
  <c r="L226" i="1"/>
  <c r="N226" i="1" s="1"/>
  <c r="L227" i="1"/>
  <c r="N227" i="1" s="1"/>
  <c r="L228" i="1"/>
  <c r="N228" i="1" s="1"/>
  <c r="L229" i="1"/>
  <c r="N229" i="1" s="1"/>
  <c r="L230" i="1"/>
  <c r="N230" i="1" s="1"/>
  <c r="L231" i="1"/>
  <c r="N231" i="1" s="1"/>
  <c r="L232" i="1"/>
  <c r="N232" i="1" s="1"/>
  <c r="L233" i="1"/>
  <c r="N233" i="1" s="1"/>
  <c r="L234" i="1"/>
  <c r="N234" i="1" s="1"/>
  <c r="L235" i="1"/>
  <c r="N235" i="1" s="1"/>
  <c r="L236" i="1"/>
  <c r="N236" i="1" s="1"/>
  <c r="L237" i="1"/>
  <c r="N237" i="1" s="1"/>
  <c r="L238" i="1"/>
  <c r="N238" i="1" s="1"/>
  <c r="L239" i="1"/>
  <c r="N239" i="1" s="1"/>
  <c r="L240" i="1"/>
  <c r="N240" i="1" s="1"/>
  <c r="L241" i="1"/>
  <c r="N241" i="1" s="1"/>
  <c r="L242" i="1"/>
  <c r="N242" i="1" s="1"/>
  <c r="L243" i="1"/>
  <c r="N243" i="1" s="1"/>
  <c r="L244" i="1"/>
  <c r="N244" i="1" s="1"/>
  <c r="L245" i="1"/>
  <c r="N245" i="1" s="1"/>
  <c r="L246" i="1"/>
  <c r="N246" i="1" s="1"/>
  <c r="L247" i="1"/>
  <c r="N247" i="1" s="1"/>
  <c r="L248" i="1"/>
  <c r="N248" i="1" s="1"/>
  <c r="L249" i="1"/>
  <c r="N249" i="1" s="1"/>
  <c r="L250" i="1"/>
  <c r="N250" i="1" s="1"/>
  <c r="L251" i="1"/>
  <c r="N251" i="1" s="1"/>
  <c r="L252" i="1"/>
  <c r="N252" i="1" s="1"/>
  <c r="L253" i="1"/>
  <c r="N253" i="1" s="1"/>
  <c r="L254" i="1"/>
  <c r="N254" i="1" s="1"/>
  <c r="L255" i="1"/>
  <c r="N255" i="1" s="1"/>
  <c r="L256" i="1"/>
  <c r="N256" i="1" s="1"/>
  <c r="L257" i="1"/>
  <c r="N257" i="1" s="1"/>
  <c r="L258" i="1"/>
  <c r="N258" i="1" s="1"/>
  <c r="L259" i="1"/>
  <c r="N259" i="1" s="1"/>
  <c r="L260" i="1"/>
  <c r="N260" i="1" s="1"/>
  <c r="L261" i="1"/>
  <c r="N261" i="1" s="1"/>
  <c r="L263" i="1"/>
  <c r="L264" i="1"/>
  <c r="N264" i="1" s="1"/>
  <c r="L265" i="1"/>
  <c r="N265" i="1" s="1"/>
  <c r="L266" i="1"/>
  <c r="N266" i="1" s="1"/>
  <c r="L269" i="1"/>
  <c r="N269" i="1" s="1"/>
  <c r="L270" i="1"/>
  <c r="N270" i="1" s="1"/>
  <c r="L272" i="1"/>
  <c r="N272" i="1" s="1"/>
  <c r="L273" i="1"/>
  <c r="N273" i="1" s="1"/>
  <c r="L274" i="1"/>
  <c r="N274" i="1" s="1"/>
  <c r="L275" i="1"/>
  <c r="N275" i="1" s="1"/>
  <c r="L276" i="1"/>
  <c r="N276" i="1" s="1"/>
  <c r="L277" i="1"/>
  <c r="N277" i="1" s="1"/>
  <c r="L282" i="1"/>
  <c r="L286" i="1"/>
  <c r="N286" i="1" s="1"/>
  <c r="L288" i="1"/>
  <c r="L303" i="1"/>
  <c r="L304" i="1"/>
  <c r="N304" i="1" s="1"/>
  <c r="L305" i="1"/>
  <c r="N305" i="1" s="1"/>
  <c r="L306" i="1"/>
  <c r="N306" i="1" s="1"/>
  <c r="L310" i="1"/>
  <c r="N310" i="1" s="1"/>
  <c r="L311" i="1"/>
  <c r="N311" i="1" s="1"/>
  <c r="L7" i="1"/>
  <c r="L96" i="1" l="1"/>
  <c r="L46" i="1"/>
  <c r="L180" i="1"/>
  <c r="L6" i="1"/>
  <c r="L188" i="1"/>
  <c r="L13" i="1"/>
  <c r="N303" i="1"/>
  <c r="N90" i="1"/>
  <c r="N282" i="1"/>
  <c r="N200" i="1"/>
  <c r="N14" i="1"/>
  <c r="N13" i="1" s="1"/>
  <c r="N162" i="1"/>
  <c r="N56" i="1"/>
  <c r="N47" i="1"/>
  <c r="N46" i="1" s="1"/>
  <c r="N263" i="1"/>
  <c r="N97" i="1"/>
  <c r="N96" i="1" s="1"/>
  <c r="N288" i="1"/>
  <c r="N181" i="1"/>
  <c r="N180" i="1" s="1"/>
  <c r="N207" i="1"/>
  <c r="N189" i="1"/>
  <c r="N188" i="1" s="1"/>
  <c r="N7" i="1"/>
  <c r="J295" i="1"/>
  <c r="L295" i="1" s="1"/>
  <c r="J296" i="1"/>
  <c r="L296" i="1" s="1"/>
  <c r="J297" i="1"/>
  <c r="L297" i="1" s="1"/>
  <c r="J298" i="1"/>
  <c r="L298" i="1" s="1"/>
  <c r="J299" i="1"/>
  <c r="L299" i="1" s="1"/>
  <c r="J300" i="1"/>
  <c r="L300" i="1" s="1"/>
  <c r="J301" i="1"/>
  <c r="L301" i="1" s="1"/>
  <c r="M295" i="1"/>
  <c r="M296" i="1"/>
  <c r="M297" i="1"/>
  <c r="M298" i="1"/>
  <c r="M299" i="1"/>
  <c r="M300" i="1"/>
  <c r="M301" i="1"/>
  <c r="N6" i="1" l="1"/>
  <c r="N285" i="1"/>
  <c r="N93" i="1"/>
  <c r="L262" i="1" l="1"/>
  <c r="N262" i="1"/>
  <c r="L307" i="1"/>
  <c r="L302" i="1" s="1"/>
  <c r="L204" i="1"/>
  <c r="L283" i="1"/>
  <c r="L284" i="1"/>
  <c r="L92" i="1"/>
  <c r="L206" i="1"/>
  <c r="L205" i="1" s="1"/>
  <c r="L68" i="1"/>
  <c r="L69" i="1"/>
  <c r="L70" i="1"/>
  <c r="L71" i="1"/>
  <c r="L72" i="1"/>
  <c r="L73" i="1"/>
  <c r="L74" i="1"/>
  <c r="L75" i="1"/>
  <c r="L76" i="1"/>
  <c r="L77" i="1"/>
  <c r="L161" i="1"/>
  <c r="L160" i="1" s="1"/>
  <c r="L198" i="1"/>
  <c r="L94" i="1"/>
  <c r="M302" i="1"/>
  <c r="M204" i="1"/>
  <c r="M199" i="1"/>
  <c r="M198" i="1"/>
  <c r="M197" i="1" l="1"/>
  <c r="L55" i="1"/>
  <c r="L89" i="1"/>
  <c r="N204" i="1"/>
  <c r="N198" i="1"/>
  <c r="J199" i="1"/>
  <c r="J197" i="1" s="1"/>
  <c r="N307" i="1"/>
  <c r="N302" i="1" s="1"/>
  <c r="J290" i="1"/>
  <c r="L290" i="1" s="1"/>
  <c r="J291" i="1"/>
  <c r="L291" i="1" s="1"/>
  <c r="J294" i="1"/>
  <c r="L294" i="1" s="1"/>
  <c r="L199" i="1" l="1"/>
  <c r="L197" i="1" s="1"/>
  <c r="M291" i="1"/>
  <c r="N291" i="1" s="1"/>
  <c r="M290" i="1"/>
  <c r="N290" i="1" s="1"/>
  <c r="M293" i="1"/>
  <c r="J293" i="1"/>
  <c r="L293" i="1" s="1"/>
  <c r="M289" i="1"/>
  <c r="J289" i="1"/>
  <c r="L289" i="1" s="1"/>
  <c r="M292" i="1"/>
  <c r="J292" i="1"/>
  <c r="L292" i="1" s="1"/>
  <c r="M294" i="1"/>
  <c r="N294" i="1" s="1"/>
  <c r="M94" i="1"/>
  <c r="M161" i="1"/>
  <c r="M160" i="1" s="1"/>
  <c r="J279" i="1"/>
  <c r="M69" i="1"/>
  <c r="N69" i="1" s="1"/>
  <c r="M70" i="1"/>
  <c r="N70" i="1" s="1"/>
  <c r="M71" i="1"/>
  <c r="N71" i="1" s="1"/>
  <c r="M72" i="1"/>
  <c r="N72" i="1" s="1"/>
  <c r="M73" i="1"/>
  <c r="N73" i="1" s="1"/>
  <c r="M74" i="1"/>
  <c r="N74" i="1" s="1"/>
  <c r="M75" i="1"/>
  <c r="N75" i="1" s="1"/>
  <c r="M76" i="1"/>
  <c r="N76" i="1" s="1"/>
  <c r="M77" i="1"/>
  <c r="N77" i="1" s="1"/>
  <c r="M68" i="1"/>
  <c r="N68" i="1" l="1"/>
  <c r="N161" i="1"/>
  <c r="N160" i="1" s="1"/>
  <c r="N199" i="1"/>
  <c r="N197" i="1" s="1"/>
  <c r="N289" i="1"/>
  <c r="N292" i="1"/>
  <c r="N293" i="1"/>
  <c r="L279" i="1"/>
  <c r="M281" i="1"/>
  <c r="J281" i="1"/>
  <c r="L281" i="1" s="1"/>
  <c r="M280" i="1"/>
  <c r="J280" i="1"/>
  <c r="L280" i="1" s="1"/>
  <c r="M287" i="1"/>
  <c r="M279" i="1"/>
  <c r="N94" i="1"/>
  <c r="M206" i="1"/>
  <c r="M205" i="1" s="1"/>
  <c r="L278" i="1" l="1"/>
  <c r="L5" i="1" s="1"/>
  <c r="J278" i="1"/>
  <c r="J5" i="1" s="1"/>
  <c r="N206" i="1"/>
  <c r="N205" i="1" s="1"/>
  <c r="N281" i="1"/>
  <c r="N279" i="1"/>
  <c r="N280" i="1"/>
  <c r="M92" i="1"/>
  <c r="M89" i="1" s="1"/>
  <c r="N92" i="1" l="1"/>
  <c r="N89" i="1" s="1"/>
  <c r="M284" i="1"/>
  <c r="N284" i="1" l="1"/>
  <c r="M283" i="1"/>
  <c r="M278" i="1" s="1"/>
  <c r="N283" i="1" l="1"/>
  <c r="N278" i="1" l="1"/>
  <c r="M65" i="1"/>
  <c r="I55" i="1"/>
  <c r="I5" i="1" s="1"/>
  <c r="M55" i="1" l="1"/>
  <c r="M5" i="1" s="1"/>
  <c r="N65" i="1"/>
  <c r="N55" i="1" l="1"/>
  <c r="N5" i="1"/>
</calcChain>
</file>

<file path=xl/sharedStrings.xml><?xml version="1.0" encoding="utf-8"?>
<sst xmlns="http://schemas.openxmlformats.org/spreadsheetml/2006/main" count="2057" uniqueCount="700">
  <si>
    <t>项目名称</t>
  </si>
  <si>
    <t>建设            性质</t>
  </si>
  <si>
    <t>建设规模</t>
  </si>
  <si>
    <t xml:space="preserve">总投资        </t>
  </si>
  <si>
    <t>中央
投资</t>
  </si>
  <si>
    <t>备注</t>
  </si>
  <si>
    <t>地市</t>
  </si>
  <si>
    <t>县/区</t>
  </si>
  <si>
    <t>等级</t>
  </si>
  <si>
    <t>合计</t>
  </si>
  <si>
    <t>地方
自筹</t>
  </si>
  <si>
    <t>主要建
设内容</t>
  </si>
  <si>
    <t>揭阳市</t>
    <phoneticPr fontId="67" type="noConversion"/>
  </si>
  <si>
    <t>普宁市</t>
    <phoneticPr fontId="67" type="noConversion"/>
  </si>
  <si>
    <t>湛江市</t>
    <phoneticPr fontId="67" type="noConversion"/>
  </si>
  <si>
    <t>廉江市</t>
    <phoneticPr fontId="67" type="noConversion"/>
  </si>
  <si>
    <t>上洋村道</t>
    <phoneticPr fontId="67" type="noConversion"/>
  </si>
  <si>
    <t>木山村道</t>
    <phoneticPr fontId="67" type="noConversion"/>
  </si>
  <si>
    <t>改造</t>
    <phoneticPr fontId="67" type="noConversion"/>
  </si>
  <si>
    <t>四级</t>
    <phoneticPr fontId="67" type="noConversion"/>
  </si>
  <si>
    <t>揭阳市</t>
    <phoneticPr fontId="67" type="noConversion"/>
  </si>
  <si>
    <t>揭西县</t>
    <phoneticPr fontId="67" type="noConversion"/>
  </si>
  <si>
    <t>山湖村路桥改造工程</t>
    <phoneticPr fontId="67" type="noConversion"/>
  </si>
  <si>
    <t>3.5-7</t>
    <phoneticPr fontId="67" type="noConversion"/>
  </si>
  <si>
    <t>阳江市</t>
    <phoneticPr fontId="67" type="noConversion"/>
  </si>
  <si>
    <t>阳春市</t>
    <phoneticPr fontId="67" type="noConversion"/>
  </si>
  <si>
    <t>阳春大道至头堡稔垌村段公路工程</t>
    <phoneticPr fontId="67" type="noConversion"/>
  </si>
  <si>
    <t>三级</t>
    <phoneticPr fontId="67" type="noConversion"/>
  </si>
  <si>
    <t>潭碧村委会拱门村道</t>
    <phoneticPr fontId="69" type="noConversion"/>
  </si>
  <si>
    <t>联和村委会办廊村道</t>
    <phoneticPr fontId="69" type="noConversion"/>
  </si>
  <si>
    <t>楼田村委会那廊（北闸口）村道</t>
    <phoneticPr fontId="69" type="noConversion"/>
  </si>
  <si>
    <t>楼田村委会连庆（东北）村道</t>
    <phoneticPr fontId="69" type="noConversion"/>
  </si>
  <si>
    <t>楼田村委会新旧楼（独仕）村道</t>
    <phoneticPr fontId="69" type="noConversion"/>
  </si>
  <si>
    <t>附城村委会东一新村村道</t>
    <phoneticPr fontId="69" type="noConversion"/>
  </si>
  <si>
    <t>潭碧村委会新元背村道</t>
    <phoneticPr fontId="69" type="noConversion"/>
  </si>
  <si>
    <t>联和村委会就龙村道</t>
    <phoneticPr fontId="69" type="noConversion"/>
  </si>
  <si>
    <t>联和村委会下古儒村道</t>
    <phoneticPr fontId="69" type="noConversion"/>
  </si>
  <si>
    <t>楼田村委会龙田村道</t>
    <phoneticPr fontId="69" type="noConversion"/>
  </si>
  <si>
    <t>梅州市</t>
    <phoneticPr fontId="67" type="noConversion"/>
  </si>
  <si>
    <t>丰顺县</t>
    <phoneticPr fontId="67" type="noConversion"/>
  </si>
  <si>
    <t>潭江镇大胜大桥</t>
    <phoneticPr fontId="67" type="noConversion"/>
  </si>
  <si>
    <t>改造</t>
    <phoneticPr fontId="67" type="noConversion"/>
  </si>
  <si>
    <t>中桥</t>
    <phoneticPr fontId="67" type="noConversion"/>
  </si>
  <si>
    <t>湛江市</t>
    <phoneticPr fontId="67" type="noConversion"/>
  </si>
  <si>
    <t>坡头区</t>
    <phoneticPr fontId="67" type="noConversion"/>
  </si>
  <si>
    <t>花果村村道</t>
    <phoneticPr fontId="67" type="noConversion"/>
  </si>
  <si>
    <t>改造</t>
    <phoneticPr fontId="67" type="noConversion"/>
  </si>
  <si>
    <t>四级</t>
    <phoneticPr fontId="67" type="noConversion"/>
  </si>
  <si>
    <t>海滨队至东村</t>
  </si>
  <si>
    <t>丰收队至下港</t>
  </si>
  <si>
    <t>东界村道</t>
  </si>
  <si>
    <t>四级</t>
    <phoneticPr fontId="67" type="noConversion"/>
  </si>
  <si>
    <t>窦宅村公路</t>
    <phoneticPr fontId="68" type="noConversion"/>
  </si>
  <si>
    <t>峙头村公路</t>
    <phoneticPr fontId="68" type="noConversion"/>
  </si>
  <si>
    <t>竹头村公路</t>
    <phoneticPr fontId="68" type="noConversion"/>
  </si>
  <si>
    <t>缩虎村至和家村公路</t>
  </si>
  <si>
    <t>老张至东岭村道路</t>
  </si>
  <si>
    <t>西坎村道</t>
  </si>
  <si>
    <t>洪阳镇西村村道</t>
    <phoneticPr fontId="67" type="noConversion"/>
  </si>
  <si>
    <t>江门市</t>
    <phoneticPr fontId="69" type="noConversion"/>
  </si>
  <si>
    <t>开平市</t>
    <phoneticPr fontId="69" type="noConversion"/>
  </si>
  <si>
    <t>湛江市</t>
    <phoneticPr fontId="68" type="noConversion"/>
  </si>
  <si>
    <t>雷州市</t>
    <phoneticPr fontId="67" type="noConversion"/>
  </si>
  <si>
    <t>徐闻县</t>
    <phoneticPr fontId="67" type="noConversion"/>
  </si>
  <si>
    <t>韶关市</t>
    <phoneticPr fontId="67" type="noConversion"/>
  </si>
  <si>
    <t>南雄市</t>
    <phoneticPr fontId="67" type="noConversion"/>
  </si>
  <si>
    <t>新建</t>
    <phoneticPr fontId="67" type="noConversion"/>
  </si>
  <si>
    <t>8米</t>
    <phoneticPr fontId="67" type="noConversion"/>
  </si>
  <si>
    <t>16米</t>
    <phoneticPr fontId="67" type="noConversion"/>
  </si>
  <si>
    <t>珠玑镇灵潭桥</t>
    <phoneticPr fontId="67" type="noConversion"/>
  </si>
  <si>
    <t>珠玑镇灵潭村田兰桥</t>
    <phoneticPr fontId="67" type="noConversion"/>
  </si>
  <si>
    <t>营盘高山茶农民专业合作社道路</t>
  </si>
  <si>
    <t>怀集县甘洒镇石梅至罗密公路改建工程</t>
  </si>
  <si>
    <t>三级</t>
    <phoneticPr fontId="67" type="noConversion"/>
  </si>
  <si>
    <t>里程
(公里)</t>
    <phoneticPr fontId="67" type="noConversion"/>
  </si>
  <si>
    <t>路面
宽度
(米)</t>
    <phoneticPr fontId="67" type="noConversion"/>
  </si>
  <si>
    <t>预计到2017年底累计完成投资</t>
    <phoneticPr fontId="67" type="noConversion"/>
  </si>
  <si>
    <t>新丰县</t>
    <phoneticPr fontId="67" type="noConversion"/>
  </si>
  <si>
    <t>肇庆市</t>
    <phoneticPr fontId="67" type="noConversion"/>
  </si>
  <si>
    <t>怀集县</t>
    <phoneticPr fontId="67" type="noConversion"/>
  </si>
  <si>
    <t>棉湖镇棉西公路</t>
    <phoneticPr fontId="67" type="noConversion"/>
  </si>
  <si>
    <t>改建</t>
    <phoneticPr fontId="67" type="noConversion"/>
  </si>
  <si>
    <t>三</t>
    <phoneticPr fontId="67" type="noConversion"/>
  </si>
  <si>
    <t>路基路面</t>
    <phoneticPr fontId="67" type="noConversion"/>
  </si>
  <si>
    <t>X874河苹线郁南段大修工程</t>
    <phoneticPr fontId="67" type="noConversion"/>
  </si>
  <si>
    <t>改造</t>
    <phoneticPr fontId="67" type="noConversion"/>
  </si>
  <si>
    <t>路面</t>
    <phoneticPr fontId="67" type="noConversion"/>
  </si>
  <si>
    <t>桥梁</t>
    <phoneticPr fontId="67" type="noConversion"/>
  </si>
  <si>
    <t>云浮市</t>
    <phoneticPr fontId="67" type="noConversion"/>
  </si>
  <si>
    <t>郁南县</t>
    <phoneticPr fontId="67" type="noConversion"/>
  </si>
  <si>
    <t>高凉村道</t>
  </si>
  <si>
    <t>四级</t>
    <phoneticPr fontId="68" type="noConversion"/>
  </si>
  <si>
    <t>金土村下海路</t>
  </si>
  <si>
    <t>油河仔村道</t>
  </si>
  <si>
    <t>金土村南路</t>
  </si>
  <si>
    <t>坑尾村公路</t>
    <phoneticPr fontId="68" type="noConversion"/>
  </si>
  <si>
    <t>新丰村道</t>
  </si>
  <si>
    <t>禄梅村路</t>
  </si>
  <si>
    <t>惠州市</t>
  </si>
  <si>
    <t>博罗县</t>
  </si>
  <si>
    <t>惠阳区</t>
  </si>
  <si>
    <t>江门市</t>
  </si>
  <si>
    <t>茂名市</t>
  </si>
  <si>
    <t>化州市</t>
  </si>
  <si>
    <t>梅州市</t>
  </si>
  <si>
    <t>梅县区</t>
  </si>
  <si>
    <t>五华县</t>
  </si>
  <si>
    <t>清远市</t>
  </si>
  <si>
    <t>佛冈县</t>
  </si>
  <si>
    <t>连州市</t>
  </si>
  <si>
    <t>清城区</t>
  </si>
  <si>
    <t>清新区</t>
  </si>
  <si>
    <t>阳山县</t>
  </si>
  <si>
    <t>汕头市</t>
  </si>
  <si>
    <t>潮阳区</t>
  </si>
  <si>
    <t>阳江市</t>
  </si>
  <si>
    <t>阳春市</t>
  </si>
  <si>
    <t>阳西县</t>
  </si>
  <si>
    <t>云浮市</t>
  </si>
  <si>
    <t>罗定市</t>
  </si>
  <si>
    <t>新兴县</t>
  </si>
  <si>
    <t>郁南县</t>
  </si>
  <si>
    <t>云安区</t>
  </si>
  <si>
    <t>云城区</t>
  </si>
  <si>
    <t>肇庆市</t>
  </si>
  <si>
    <t>封开县</t>
  </si>
  <si>
    <t>广宁县</t>
  </si>
  <si>
    <t>怀集县</t>
  </si>
  <si>
    <t>Y919 谢屋角—左拔</t>
  </si>
  <si>
    <t>Y918 鱼潭—青角坪</t>
  </si>
  <si>
    <t>Y883 分水坳(Y880线)－立溪</t>
  </si>
  <si>
    <t>水贝-龙兴尾</t>
  </si>
  <si>
    <t>潭湖坳-通亨</t>
  </si>
  <si>
    <t>义都-桂林</t>
  </si>
  <si>
    <t>塘下-岭排</t>
  </si>
  <si>
    <t>G205线-罗营</t>
  </si>
  <si>
    <t>良稻线-新村拓宽改造工程</t>
  </si>
  <si>
    <t>桥背--楼角拓宽改造工程</t>
  </si>
  <si>
    <t>松元拓宽改造工程</t>
  </si>
  <si>
    <t>良井--光明拓宽改造工程</t>
  </si>
  <si>
    <t>凤咀拓宽改造工程</t>
  </si>
  <si>
    <t>石及至银水段路面扩建工程</t>
  </si>
  <si>
    <t>祥山路口至大板洞段路面扩建工程</t>
  </si>
  <si>
    <t>大槐顶至东安里段路面扩建工程</t>
  </si>
  <si>
    <t>高龙至大坪段路面扩建工程</t>
  </si>
  <si>
    <t>恩城至下南段路面扩建工程</t>
  </si>
  <si>
    <t>横西至水新段路面扩建工程</t>
  </si>
  <si>
    <t>塘安至黄步头段路面扩建工程</t>
  </si>
  <si>
    <t>雁鹅凉亭至田螺坑段路面扩建工程</t>
  </si>
  <si>
    <t>良西至牛江瓦厂段路面扩建工程</t>
  </si>
  <si>
    <t>潭洞路口至那吉圩段路面扩建工程</t>
  </si>
  <si>
    <t>关老爷至老鼠山段路面扩建工程</t>
  </si>
  <si>
    <t>乡道Y405水洋至家寮
窄路面加宽工程</t>
  </si>
  <si>
    <t>乡道Y478芙湾至荔枝湾
窄路面加宽工程</t>
  </si>
  <si>
    <t>乡道Y407林场至茅湾
窄路面加宽工程</t>
  </si>
  <si>
    <t>乡道Y332三洞至寻皇
窄路面加宽工程</t>
  </si>
  <si>
    <t>乡道Y317海宴至石美
窄路面加宽工程</t>
  </si>
  <si>
    <t>乡道Y344海宴至澳村
窄路面加宽工程</t>
  </si>
  <si>
    <t>乡道Y342那马至望头
窄路面加宽工程</t>
  </si>
  <si>
    <t>乡道Y305坭桥至龙岗
窄路面加宽工程</t>
  </si>
  <si>
    <t>乡道Y489松头至营村
窄路面加宽工程</t>
  </si>
  <si>
    <t>乡道Y388水南至朱洞
窄路面加宽工程</t>
  </si>
  <si>
    <t>Y176华房线窄路拓宽改造工程</t>
  </si>
  <si>
    <t>Y135前古线窄路拓宽改造工程</t>
  </si>
  <si>
    <t>大高田至犁头凸</t>
  </si>
  <si>
    <t>播扬至文水</t>
  </si>
  <si>
    <t>文水至文龙</t>
  </si>
  <si>
    <t>播平线至江佩</t>
  </si>
  <si>
    <t>书房屋至红山</t>
  </si>
  <si>
    <t>锡海线至水塘</t>
  </si>
  <si>
    <t>水塘至仓背</t>
  </si>
  <si>
    <t>石化线至水口</t>
  </si>
  <si>
    <t>石化线至六角埇</t>
  </si>
  <si>
    <t>官大线至大岭脚</t>
  </si>
  <si>
    <t>蓬吴线-塘口</t>
  </si>
  <si>
    <t>蓬吴线-六龙</t>
  </si>
  <si>
    <t>石化线-结社</t>
  </si>
  <si>
    <t>合江-多竹化</t>
  </si>
  <si>
    <t>六龙-多例</t>
  </si>
  <si>
    <t>高步-大石头</t>
  </si>
  <si>
    <t>蓬吴线至龙梅</t>
  </si>
  <si>
    <t>湖边至车头坡</t>
  </si>
  <si>
    <t>蓬吴线至车木根</t>
  </si>
  <si>
    <t>镇安-园塘</t>
  </si>
  <si>
    <t>镇安-博青</t>
  </si>
  <si>
    <t>锡海线至斋塘坡</t>
  </si>
  <si>
    <t>龙秀至米山</t>
  </si>
  <si>
    <t>木塘线至东岸</t>
  </si>
  <si>
    <t>七枝坡-竹根头</t>
  </si>
  <si>
    <t>沙洲坡小学-下琅</t>
  </si>
  <si>
    <t>坡头-外坡</t>
  </si>
  <si>
    <t>林华中学-沙洲坡</t>
  </si>
  <si>
    <t>大地-七枝坡</t>
  </si>
  <si>
    <t>车埚队-荔枝埒</t>
  </si>
  <si>
    <t>水明至竹子</t>
  </si>
  <si>
    <t>竹根园至水明</t>
  </si>
  <si>
    <t>高坡至高田</t>
  </si>
  <si>
    <t>石化线至高坡</t>
  </si>
  <si>
    <t>那冰至大坑</t>
  </si>
  <si>
    <t>播平线至下双</t>
  </si>
  <si>
    <t>蓬吴线至旺垌</t>
  </si>
  <si>
    <t>播平线至上双</t>
  </si>
  <si>
    <t>旺垌至积田</t>
  </si>
  <si>
    <t>蓬吴线至东岸</t>
  </si>
  <si>
    <t>同庆至长塘</t>
  </si>
  <si>
    <t>同庆至谢白</t>
  </si>
  <si>
    <t>山口至石步</t>
  </si>
  <si>
    <t>谢白至上良</t>
  </si>
  <si>
    <t>同庆至三丫</t>
  </si>
  <si>
    <t>谢白至木岭</t>
  </si>
  <si>
    <t>同庆至六塘</t>
  </si>
  <si>
    <t>六塘至六坡</t>
  </si>
  <si>
    <t>文双线至宝山</t>
  </si>
  <si>
    <t>乌石头-蛇塘</t>
  </si>
  <si>
    <t>山角桥-山埇</t>
  </si>
  <si>
    <t>新安-梨垌</t>
  </si>
  <si>
    <t>上东山至中塘</t>
  </si>
  <si>
    <t>南岭至新丰</t>
  </si>
  <si>
    <t>东方至石宁</t>
  </si>
  <si>
    <t>昭村至东方</t>
  </si>
  <si>
    <t>南合至塘梨根</t>
  </si>
  <si>
    <t>新城至坡头</t>
  </si>
  <si>
    <t>瓦厂至留村</t>
  </si>
  <si>
    <t>Y150 蝙蟑-大溪</t>
  </si>
  <si>
    <t>双龙至中坑</t>
  </si>
  <si>
    <t>Y270福大线</t>
  </si>
  <si>
    <t>Y271上东线</t>
  </si>
  <si>
    <t>Y461塘石线</t>
  </si>
  <si>
    <t>Y387洞水线</t>
  </si>
  <si>
    <t>Y300宫大线</t>
  </si>
  <si>
    <t>Y240虎大线</t>
  </si>
  <si>
    <t>Y197中红线</t>
  </si>
  <si>
    <t>龙山-关前</t>
  </si>
  <si>
    <t>水足塘—石古堆</t>
  </si>
  <si>
    <t>江歩至禾仓</t>
  </si>
  <si>
    <t>石坎至五星</t>
  </si>
  <si>
    <t>新村至三坑</t>
  </si>
  <si>
    <t>坑口-高陂Y951441823(0-4.1)</t>
  </si>
  <si>
    <t>坑口-高陂Y951441823(4.1-7.6)</t>
  </si>
  <si>
    <t>新荣村道</t>
  </si>
  <si>
    <t>溪路村道</t>
  </si>
  <si>
    <t>舒荣村道</t>
  </si>
  <si>
    <t>旗头村道</t>
  </si>
  <si>
    <t>鼓美村道</t>
  </si>
  <si>
    <t>沟头村道</t>
  </si>
  <si>
    <t>港内村道</t>
  </si>
  <si>
    <t>大布至钨英</t>
  </si>
  <si>
    <t>大布-坪山</t>
  </si>
  <si>
    <t>石角塘-塘华</t>
  </si>
  <si>
    <t>大坪-青溪洞</t>
  </si>
  <si>
    <t>阳春市八甲镇八甲至石碧公路窄路拓宽工程</t>
  </si>
  <si>
    <t>罗城至清湖公路</t>
  </si>
  <si>
    <t>阳春市八甲镇黄坡村委会公路窄路拓宽工程</t>
  </si>
  <si>
    <t>八甲镇官河村委会公路窄路拓宽工程</t>
  </si>
  <si>
    <t>陂面镇湾口至联民公路窄路拓宽工程</t>
  </si>
  <si>
    <t>阳春市陂面镇联民至大同村公路窄路拓宽工程</t>
  </si>
  <si>
    <t>头堡至林田公路</t>
  </si>
  <si>
    <t>春城至扶民公路</t>
  </si>
  <si>
    <t>春湾至幸福公路</t>
  </si>
  <si>
    <t>幸福至新村公路</t>
  </si>
  <si>
    <t>阳春市春湾镇春湾至车田公路窄路拓宽工程</t>
  </si>
  <si>
    <t>双捷至新埠公路</t>
  </si>
  <si>
    <t>河帮至潭勒公路</t>
  </si>
  <si>
    <t>新埠至那旦公路</t>
  </si>
  <si>
    <t>阳春市岗美镇轮水至麦垌公路窄路拓宽工程</t>
  </si>
  <si>
    <t>都面至小水公路</t>
  </si>
  <si>
    <t>庙门至网步公路</t>
  </si>
  <si>
    <t>阳春市圭岗镇圭岗至那柳公路窄路拓宽工程</t>
  </si>
  <si>
    <t>阳春市圭岗镇山根至河坪公路窄路拓宽工程</t>
  </si>
  <si>
    <t>圭岗至都面公路</t>
  </si>
  <si>
    <t>龙门至下双公路</t>
  </si>
  <si>
    <t>河口镇龙门至上双公路窄路拓宽工程</t>
  </si>
  <si>
    <t>河口至梅垌公路</t>
  </si>
  <si>
    <t>阳春市河口镇蝉石至黄强公路窄路拓宽工程</t>
  </si>
  <si>
    <t>阳春市河朗镇罗阳至新竹公路窄路拓宽工程</t>
  </si>
  <si>
    <t>司马至新阳公路</t>
  </si>
  <si>
    <t>三洞至石忽公路</t>
  </si>
  <si>
    <t>阳春市河朗镇凌霄至大竹公路窄路拓宽工程</t>
  </si>
  <si>
    <t>阳春市河朗镇新竹至大塘公路窄路拓宽工程</t>
  </si>
  <si>
    <t>阳春市三甲镇丰垌至岳冲公路窄路拓宽工程</t>
  </si>
  <si>
    <t>古山至山口公路</t>
  </si>
  <si>
    <t>阳春市三甲镇庞垌至庞北公路窄路拓宽工程</t>
  </si>
  <si>
    <t>阳春市三甲镇山坪至京冲公路窄路拓宽工程</t>
  </si>
  <si>
    <t>阳春市三甲镇庞北至古山公路窄路拓宽工程</t>
  </si>
  <si>
    <t>阳春市三甲镇新楼至大冲公路窄路拓宽工程</t>
  </si>
  <si>
    <t>石望至中垌交岗</t>
  </si>
  <si>
    <t>阳春市石望镇竹步至和民公路窄路拓宽工程</t>
  </si>
  <si>
    <t>阳春市双滘镇永水至运动公路窄路拓宽工程</t>
  </si>
  <si>
    <t>阳春市双滘镇黄竹至五一公路窄路拓宽工程</t>
  </si>
  <si>
    <t>阳春市双滘镇寨吉至井垌公路窄路拓宽工程</t>
  </si>
  <si>
    <t>松柏至松竹公路</t>
  </si>
  <si>
    <t>北河至双王公路</t>
  </si>
  <si>
    <t>横岗至石岗公路</t>
  </si>
  <si>
    <t>松柏至沙朗公路</t>
  </si>
  <si>
    <t>潭水至尧垌公路</t>
  </si>
  <si>
    <t>阳春市潭水镇荆山至湖边公路窄路拓宽工程</t>
  </si>
  <si>
    <t>潭水至高尧公路</t>
  </si>
  <si>
    <t>造和村委会公路</t>
  </si>
  <si>
    <t>阳春市永宁镇沙田至新江公路窄路拓宽工程</t>
  </si>
  <si>
    <t>三岸至铁垌公路</t>
  </si>
  <si>
    <t>阳春市永宁镇庙龙至棠梨公路窄路拓宽工程</t>
  </si>
  <si>
    <t>铁垌至双底公路</t>
  </si>
  <si>
    <t>田心村道拓宽工程</t>
  </si>
  <si>
    <t>华石-苹塘道村</t>
  </si>
  <si>
    <t>连州云致-新星村委</t>
  </si>
  <si>
    <t>林滨圩-泗荣</t>
  </si>
  <si>
    <t>新共线</t>
  </si>
  <si>
    <t>河口寨-车岗</t>
  </si>
  <si>
    <t>上迭-西坑</t>
  </si>
  <si>
    <t>民福官冲路口至民安村</t>
  </si>
  <si>
    <t>高村至佛洞村</t>
  </si>
  <si>
    <t>大镇线至民强村</t>
  </si>
  <si>
    <t>云坑村委</t>
  </si>
  <si>
    <t>水库至众坪</t>
  </si>
  <si>
    <t>电站孖桥至降坑村委</t>
  </si>
  <si>
    <t>北和至标角</t>
  </si>
  <si>
    <t>长山镇Y887线长山至那榔改造工程</t>
  </si>
  <si>
    <t>白垢-寿山</t>
  </si>
  <si>
    <t>大玉口-官滩</t>
  </si>
  <si>
    <t>同文-乌岷</t>
  </si>
  <si>
    <t>石坳-西坑</t>
  </si>
  <si>
    <t>甘洒至小布公路</t>
  </si>
  <si>
    <t>金坑-迳塘村</t>
  </si>
  <si>
    <t xml:space="preserve">左拔 </t>
  </si>
  <si>
    <t xml:space="preserve">白礤 </t>
  </si>
  <si>
    <t xml:space="preserve">新坝 </t>
  </si>
  <si>
    <t>铁场埔</t>
  </si>
  <si>
    <t xml:space="preserve">派头 </t>
  </si>
  <si>
    <t xml:space="preserve">花径 </t>
    <phoneticPr fontId="68" type="noConversion"/>
  </si>
  <si>
    <t xml:space="preserve">增坑 </t>
  </si>
  <si>
    <t>黄沙阁村</t>
  </si>
  <si>
    <t>通亨村</t>
  </si>
  <si>
    <t xml:space="preserve">罗营 </t>
  </si>
  <si>
    <t xml:space="preserve">楼角 </t>
  </si>
  <si>
    <t>银水</t>
  </si>
  <si>
    <t>塘冲</t>
  </si>
  <si>
    <t>白石</t>
  </si>
  <si>
    <t>甘围</t>
  </si>
  <si>
    <t>大莲</t>
  </si>
  <si>
    <t>梨园</t>
  </si>
  <si>
    <t>石美</t>
  </si>
  <si>
    <t>龙岗</t>
  </si>
  <si>
    <t>犁头凸村委会</t>
  </si>
  <si>
    <t>文水</t>
  </si>
  <si>
    <t>文龙</t>
  </si>
  <si>
    <t>江佩</t>
  </si>
  <si>
    <t>水塘</t>
  </si>
  <si>
    <t>仓背</t>
  </si>
  <si>
    <t>水口</t>
  </si>
  <si>
    <t>六角埇</t>
  </si>
  <si>
    <t>大岭脚</t>
  </si>
  <si>
    <t>塘口</t>
  </si>
  <si>
    <t>六龙</t>
  </si>
  <si>
    <t>结社</t>
  </si>
  <si>
    <t>多竹化</t>
  </si>
  <si>
    <t>多例</t>
  </si>
  <si>
    <t>大石头</t>
  </si>
  <si>
    <t>龙梅</t>
  </si>
  <si>
    <t>车头坡</t>
  </si>
  <si>
    <t>车木根</t>
  </si>
  <si>
    <t>园塘</t>
  </si>
  <si>
    <t>博青</t>
  </si>
  <si>
    <t>斋塘坡</t>
  </si>
  <si>
    <t>米山</t>
  </si>
  <si>
    <t>东岸</t>
  </si>
  <si>
    <t>竹根头</t>
  </si>
  <si>
    <t>下琅</t>
  </si>
  <si>
    <t>外坡</t>
  </si>
  <si>
    <t>沙洲坡</t>
  </si>
  <si>
    <t>七枝坡</t>
  </si>
  <si>
    <t>竹子</t>
  </si>
  <si>
    <t>水明</t>
  </si>
  <si>
    <t>高田</t>
  </si>
  <si>
    <t>高坡</t>
  </si>
  <si>
    <t>大坑</t>
  </si>
  <si>
    <t>下双</t>
  </si>
  <si>
    <t>旺垌</t>
  </si>
  <si>
    <t>上双</t>
  </si>
  <si>
    <t>长塘</t>
  </si>
  <si>
    <t>谢白</t>
  </si>
  <si>
    <t>石步</t>
  </si>
  <si>
    <t>上良</t>
  </si>
  <si>
    <t>三丫</t>
  </si>
  <si>
    <t>木岭</t>
  </si>
  <si>
    <t>六塘</t>
  </si>
  <si>
    <t>宝山</t>
  </si>
  <si>
    <t>蛇塘</t>
  </si>
  <si>
    <t>山埇</t>
  </si>
  <si>
    <t>梨垌</t>
  </si>
  <si>
    <t>中塘</t>
  </si>
  <si>
    <t>新丰</t>
  </si>
  <si>
    <t>石宇</t>
  </si>
  <si>
    <t>东方</t>
  </si>
  <si>
    <t>塘梨根</t>
  </si>
  <si>
    <t>坡头</t>
  </si>
  <si>
    <t>南合</t>
  </si>
  <si>
    <t xml:space="preserve">留村 </t>
  </si>
  <si>
    <t>五联村</t>
  </si>
  <si>
    <t>石溪村</t>
  </si>
  <si>
    <t>睦贤村</t>
  </si>
  <si>
    <t>大坑村</t>
  </si>
  <si>
    <t xml:space="preserve">关前 </t>
  </si>
  <si>
    <t>桥前村</t>
  </si>
  <si>
    <t>港内村</t>
  </si>
  <si>
    <t>塘华</t>
  </si>
  <si>
    <t>石碧村委会</t>
  </si>
  <si>
    <t>清湖村委会</t>
  </si>
  <si>
    <t>黄坡村委会</t>
  </si>
  <si>
    <t>联民村委会</t>
  </si>
  <si>
    <t>林田村委会</t>
  </si>
  <si>
    <t>扶民村委会</t>
  </si>
  <si>
    <t>幸福村委会</t>
  </si>
  <si>
    <t>新村村委会</t>
  </si>
  <si>
    <t>车田村委会</t>
  </si>
  <si>
    <t>新埠村委会</t>
  </si>
  <si>
    <t>潭勒村委会</t>
  </si>
  <si>
    <t>那旦村委会</t>
  </si>
  <si>
    <t>麦垌村委会</t>
  </si>
  <si>
    <t>小水村委会</t>
  </si>
  <si>
    <t>网步村委会</t>
  </si>
  <si>
    <t>那柳村委会</t>
  </si>
  <si>
    <t>河坪村委会</t>
  </si>
  <si>
    <t>都面村委会</t>
  </si>
  <si>
    <t>下双村委会</t>
  </si>
  <si>
    <t>上双村委会</t>
  </si>
  <si>
    <t>梅垌村委会</t>
  </si>
  <si>
    <t>黄强村委会</t>
  </si>
  <si>
    <t>新竹村委会</t>
  </si>
  <si>
    <t>新阳村委会</t>
  </si>
  <si>
    <t>石忽村委会</t>
  </si>
  <si>
    <t>大竹村委会</t>
  </si>
  <si>
    <t>大塘村委会</t>
  </si>
  <si>
    <t>岳冲村委会</t>
  </si>
  <si>
    <t>山口村委会</t>
  </si>
  <si>
    <t>庞北村委会</t>
  </si>
  <si>
    <t>京冲村委会</t>
  </si>
  <si>
    <t>古山村委会</t>
  </si>
  <si>
    <t>中垌村委会</t>
  </si>
  <si>
    <t>和民村委会</t>
  </si>
  <si>
    <t>运动村委会</t>
  </si>
  <si>
    <t>五一村委会</t>
  </si>
  <si>
    <t>井垌村委会</t>
  </si>
  <si>
    <t>松竹村委会</t>
  </si>
  <si>
    <t>双王村委会</t>
  </si>
  <si>
    <t>石岗村委会</t>
  </si>
  <si>
    <t>沙朗村委会</t>
  </si>
  <si>
    <t>尧垌村委会</t>
  </si>
  <si>
    <t>湖边村委会</t>
  </si>
  <si>
    <t>高尧村委会</t>
  </si>
  <si>
    <t>造和村委会</t>
  </si>
  <si>
    <t>新江村委会</t>
  </si>
  <si>
    <t>铁垌村委会</t>
  </si>
  <si>
    <t>棠梨村委会</t>
  </si>
  <si>
    <t>双底村委会</t>
  </si>
  <si>
    <t>标角村委会</t>
  </si>
  <si>
    <t>寿山</t>
  </si>
  <si>
    <t>潮州市</t>
    <phoneticPr fontId="68" type="noConversion"/>
  </si>
  <si>
    <t>河源市</t>
    <phoneticPr fontId="68" type="noConversion"/>
  </si>
  <si>
    <t>江门市</t>
    <phoneticPr fontId="68" type="noConversion"/>
  </si>
  <si>
    <t>揭阳市</t>
    <phoneticPr fontId="68" type="noConversion"/>
  </si>
  <si>
    <t>韶关市</t>
    <phoneticPr fontId="68" type="noConversion"/>
  </si>
  <si>
    <t>阳江市</t>
    <phoneticPr fontId="68" type="noConversion"/>
  </si>
  <si>
    <t>湛江市</t>
    <phoneticPr fontId="68" type="noConversion"/>
  </si>
  <si>
    <t>遂溪县</t>
    <phoneticPr fontId="68" type="noConversion"/>
  </si>
  <si>
    <t>四会市</t>
    <phoneticPr fontId="68" type="noConversion"/>
  </si>
  <si>
    <t>曾厝村道拓宽</t>
    <phoneticPr fontId="68" type="noConversion"/>
  </si>
  <si>
    <t>Y204 印光----上礤</t>
    <phoneticPr fontId="68" type="noConversion"/>
  </si>
  <si>
    <t>Y577 良村--礼洞</t>
    <phoneticPr fontId="68" type="noConversion"/>
  </si>
  <si>
    <t>Y854 坪埔—高寨</t>
    <phoneticPr fontId="68" type="noConversion"/>
  </si>
  <si>
    <t>Y846 承前岗-新坝村委会</t>
    <phoneticPr fontId="68" type="noConversion"/>
  </si>
  <si>
    <t>Y545 高速路口--叶潭（二期）</t>
    <phoneticPr fontId="68" type="noConversion"/>
  </si>
  <si>
    <t>Y131 热水—地运</t>
    <phoneticPr fontId="68" type="noConversion"/>
  </si>
  <si>
    <t>Y523 塘坡头--红星电站</t>
    <phoneticPr fontId="68" type="noConversion"/>
  </si>
  <si>
    <t>Y531 高车水口--大围电站</t>
    <phoneticPr fontId="68" type="noConversion"/>
  </si>
  <si>
    <t>Y451 黄洞路口--上洞（二期）</t>
    <phoneticPr fontId="68" type="noConversion"/>
  </si>
  <si>
    <t>Y374 街口--下罗村</t>
    <phoneticPr fontId="68" type="noConversion"/>
  </si>
  <si>
    <t>Y375 上莞街镇—苏坑水口</t>
    <phoneticPr fontId="68" type="noConversion"/>
  </si>
  <si>
    <t>Y377 街口--百坝</t>
    <phoneticPr fontId="68" type="noConversion"/>
  </si>
  <si>
    <t>Y815 桥头村—寨子锡坑村</t>
    <phoneticPr fontId="68" type="noConversion"/>
  </si>
  <si>
    <t>Y816 桥联——老屋</t>
    <phoneticPr fontId="68" type="noConversion"/>
  </si>
  <si>
    <t>Y818 增坑路口—珠坑电站</t>
    <phoneticPr fontId="68" type="noConversion"/>
  </si>
  <si>
    <t>Y813 双江街—下林松坑</t>
    <phoneticPr fontId="68" type="noConversion"/>
  </si>
  <si>
    <t>Y349 牛枯栏岗----三塘</t>
    <phoneticPr fontId="68" type="noConversion"/>
  </si>
  <si>
    <t>V56D 热水-禾溪</t>
    <phoneticPr fontId="68" type="noConversion"/>
  </si>
  <si>
    <t>Y624 双下桥--双坪</t>
    <phoneticPr fontId="68" type="noConversion"/>
  </si>
  <si>
    <t>Y627 崇志学校--猫头垦</t>
    <phoneticPr fontId="68" type="noConversion"/>
  </si>
  <si>
    <t>Y951 仙水塘----六田围</t>
    <phoneticPr fontId="68" type="noConversion"/>
  </si>
  <si>
    <t>瓦溪-竹溪</t>
    <phoneticPr fontId="68" type="noConversion"/>
  </si>
  <si>
    <t>新桥墟—锦太</t>
    <phoneticPr fontId="68" type="noConversion"/>
  </si>
  <si>
    <t>邮电所-连坑</t>
    <phoneticPr fontId="68" type="noConversion"/>
  </si>
  <si>
    <t>横陂水厂至下围段路面扩建工程</t>
    <phoneticPr fontId="68" type="noConversion"/>
  </si>
  <si>
    <t>都斛镇西墩至牛尾桥窄路面加宽工程</t>
    <phoneticPr fontId="68" type="noConversion"/>
  </si>
  <si>
    <t>那务至田心</t>
    <phoneticPr fontId="68" type="noConversion"/>
  </si>
  <si>
    <t>桥前村道</t>
    <phoneticPr fontId="68" type="noConversion"/>
  </si>
  <si>
    <t>松竹至北河公路</t>
  </si>
  <si>
    <t>三甲镇三甲至大新公路窄路拓宽工程</t>
  </si>
  <si>
    <t>Y601线红村至苏屋公路</t>
    <phoneticPr fontId="68" type="noConversion"/>
  </si>
  <si>
    <t>4.5-5</t>
    <phoneticPr fontId="68" type="noConversion"/>
  </si>
  <si>
    <t>新山</t>
    <phoneticPr fontId="68" type="noConversion"/>
  </si>
  <si>
    <t>西林</t>
    <phoneticPr fontId="68" type="noConversion"/>
  </si>
  <si>
    <t xml:space="preserve">鱼潭、竹园  </t>
    <phoneticPr fontId="68" type="noConversion"/>
  </si>
  <si>
    <t>礼洞</t>
    <phoneticPr fontId="68" type="noConversion"/>
  </si>
  <si>
    <t xml:space="preserve">长新 </t>
    <phoneticPr fontId="68" type="noConversion"/>
  </si>
  <si>
    <t xml:space="preserve">大围 </t>
    <phoneticPr fontId="68" type="noConversion"/>
  </si>
  <si>
    <t xml:space="preserve">上洞 </t>
    <phoneticPr fontId="68" type="noConversion"/>
  </si>
  <si>
    <t xml:space="preserve">下寨 </t>
    <phoneticPr fontId="68" type="noConversion"/>
  </si>
  <si>
    <t>常美、苏杨</t>
    <phoneticPr fontId="68" type="noConversion"/>
  </si>
  <si>
    <t xml:space="preserve">百坝 </t>
    <phoneticPr fontId="68" type="noConversion"/>
  </si>
  <si>
    <t xml:space="preserve">寨子 </t>
    <phoneticPr fontId="68" type="noConversion"/>
  </si>
  <si>
    <t xml:space="preserve">寨下 </t>
    <phoneticPr fontId="68" type="noConversion"/>
  </si>
  <si>
    <t xml:space="preserve">下林 </t>
    <phoneticPr fontId="68" type="noConversion"/>
  </si>
  <si>
    <t xml:space="preserve">横塘 </t>
    <phoneticPr fontId="68" type="noConversion"/>
  </si>
  <si>
    <t xml:space="preserve">禾溪 </t>
    <phoneticPr fontId="68" type="noConversion"/>
  </si>
  <si>
    <t xml:space="preserve">径尾 </t>
    <phoneticPr fontId="68" type="noConversion"/>
  </si>
  <si>
    <t xml:space="preserve">双坪 </t>
    <phoneticPr fontId="68" type="noConversion"/>
  </si>
  <si>
    <t xml:space="preserve">儒畲 </t>
    <phoneticPr fontId="68" type="noConversion"/>
  </si>
  <si>
    <t>下屯</t>
    <phoneticPr fontId="68" type="noConversion"/>
  </si>
  <si>
    <t xml:space="preserve">东华 </t>
    <phoneticPr fontId="68" type="noConversion"/>
  </si>
  <si>
    <t>上濑、上东</t>
    <phoneticPr fontId="68" type="noConversion"/>
  </si>
  <si>
    <t>锦太村     高湖村</t>
    <phoneticPr fontId="68" type="noConversion"/>
  </si>
  <si>
    <t>红旗村、新联村、桂林村、新岭村</t>
    <phoneticPr fontId="68" type="noConversion"/>
  </si>
  <si>
    <t>莲坑村</t>
  </si>
  <si>
    <t xml:space="preserve">茶山 </t>
    <phoneticPr fontId="68" type="noConversion"/>
  </si>
  <si>
    <t xml:space="preserve">新塘 </t>
    <phoneticPr fontId="68" type="noConversion"/>
  </si>
  <si>
    <t xml:space="preserve">黄洞 </t>
    <phoneticPr fontId="68" type="noConversion"/>
  </si>
  <si>
    <t xml:space="preserve">大湖洋 </t>
    <phoneticPr fontId="68" type="noConversion"/>
  </si>
  <si>
    <t xml:space="preserve">凌屋排、光明  </t>
    <phoneticPr fontId="68" type="noConversion"/>
  </si>
  <si>
    <t xml:space="preserve">大坑 </t>
    <phoneticPr fontId="68" type="noConversion"/>
  </si>
  <si>
    <t>牛山</t>
    <phoneticPr fontId="68" type="noConversion"/>
  </si>
  <si>
    <t>沙联</t>
    <phoneticPr fontId="68" type="noConversion"/>
  </si>
  <si>
    <t>西联</t>
    <phoneticPr fontId="68" type="noConversion"/>
  </si>
  <si>
    <t>潢步头</t>
    <phoneticPr fontId="68" type="noConversion"/>
  </si>
  <si>
    <t>雁鹅</t>
    <phoneticPr fontId="68" type="noConversion"/>
  </si>
  <si>
    <t>良东</t>
    <phoneticPr fontId="68" type="noConversion"/>
  </si>
  <si>
    <t>家槟</t>
    <phoneticPr fontId="68" type="noConversion"/>
  </si>
  <si>
    <t>川西</t>
    <phoneticPr fontId="68" type="noConversion"/>
  </si>
  <si>
    <t>川东、茅湾</t>
    <phoneticPr fontId="68" type="noConversion"/>
  </si>
  <si>
    <t>龙和</t>
    <phoneticPr fontId="68" type="noConversion"/>
  </si>
  <si>
    <t>寻皇</t>
    <phoneticPr fontId="68" type="noConversion"/>
  </si>
  <si>
    <t>那陵、澳村</t>
    <phoneticPr fontId="68" type="noConversion"/>
  </si>
  <si>
    <t>春场、望头</t>
    <phoneticPr fontId="68" type="noConversion"/>
  </si>
  <si>
    <t>营村</t>
    <phoneticPr fontId="68" type="noConversion"/>
  </si>
  <si>
    <t>朱洞</t>
    <phoneticPr fontId="68" type="noConversion"/>
  </si>
  <si>
    <t>华房村委会</t>
    <phoneticPr fontId="68" type="noConversion"/>
  </si>
  <si>
    <t>古杭村委会</t>
    <phoneticPr fontId="68" type="noConversion"/>
  </si>
  <si>
    <t>红山</t>
    <phoneticPr fontId="68" type="noConversion"/>
  </si>
  <si>
    <t>荔枝埒</t>
    <phoneticPr fontId="68" type="noConversion"/>
  </si>
  <si>
    <t>田心</t>
    <phoneticPr fontId="68" type="noConversion"/>
  </si>
  <si>
    <t>积田</t>
    <phoneticPr fontId="68" type="noConversion"/>
  </si>
  <si>
    <t>东岸</t>
    <phoneticPr fontId="68" type="noConversion"/>
  </si>
  <si>
    <t>六坡</t>
    <phoneticPr fontId="68" type="noConversion"/>
  </si>
  <si>
    <t>上南</t>
    <phoneticPr fontId="68" type="noConversion"/>
  </si>
  <si>
    <t>黄沙坑</t>
    <phoneticPr fontId="68" type="noConversion"/>
  </si>
  <si>
    <t>新合</t>
    <phoneticPr fontId="68" type="noConversion"/>
  </si>
  <si>
    <t>粉輋</t>
    <phoneticPr fontId="68" type="noConversion"/>
  </si>
  <si>
    <t>朱坑</t>
    <phoneticPr fontId="68" type="noConversion"/>
  </si>
  <si>
    <t>荷坪</t>
    <phoneticPr fontId="68" type="noConversion"/>
  </si>
  <si>
    <t>蝉联</t>
    <phoneticPr fontId="68" type="noConversion"/>
  </si>
  <si>
    <t>茜坑、十荷、桐岽</t>
    <phoneticPr fontId="68" type="noConversion"/>
  </si>
  <si>
    <t>龙北</t>
    <phoneticPr fontId="68" type="noConversion"/>
  </si>
  <si>
    <t>黄粗</t>
    <phoneticPr fontId="68" type="noConversion"/>
  </si>
  <si>
    <t>红山村</t>
    <phoneticPr fontId="68" type="noConversion"/>
  </si>
  <si>
    <t>竹山村</t>
    <phoneticPr fontId="68" type="noConversion"/>
  </si>
  <si>
    <t>红源村</t>
    <phoneticPr fontId="68" type="noConversion"/>
  </si>
  <si>
    <t>新民</t>
    <phoneticPr fontId="68" type="noConversion"/>
  </si>
  <si>
    <t>禾仓</t>
    <phoneticPr fontId="68" type="noConversion"/>
  </si>
  <si>
    <t xml:space="preserve">五星 </t>
    <phoneticPr fontId="68" type="noConversion"/>
  </si>
  <si>
    <t>塘底村</t>
    <phoneticPr fontId="68" type="noConversion"/>
  </si>
  <si>
    <t>高陂村</t>
    <phoneticPr fontId="68" type="noConversion"/>
  </si>
  <si>
    <t>新荣村</t>
    <phoneticPr fontId="68" type="noConversion"/>
  </si>
  <si>
    <t>溪路村</t>
    <phoneticPr fontId="68" type="noConversion"/>
  </si>
  <si>
    <t>舒荣村</t>
    <phoneticPr fontId="68" type="noConversion"/>
  </si>
  <si>
    <t>旗头村</t>
    <phoneticPr fontId="68" type="noConversion"/>
  </si>
  <si>
    <t>鼓美村</t>
    <phoneticPr fontId="68" type="noConversion"/>
  </si>
  <si>
    <t>沟头村</t>
    <phoneticPr fontId="68" type="noConversion"/>
  </si>
  <si>
    <t>钨英、钨莲</t>
    <phoneticPr fontId="68" type="noConversion"/>
  </si>
  <si>
    <t>坪山</t>
    <phoneticPr fontId="68" type="noConversion"/>
  </si>
  <si>
    <t>青溪洞</t>
    <phoneticPr fontId="68" type="noConversion"/>
  </si>
  <si>
    <t>官河村委会</t>
    <phoneticPr fontId="68" type="noConversion"/>
  </si>
  <si>
    <t>大同村委会</t>
    <phoneticPr fontId="68" type="noConversion"/>
  </si>
  <si>
    <t>大冲村委会</t>
    <phoneticPr fontId="68" type="noConversion"/>
  </si>
  <si>
    <t>北河村委会</t>
    <phoneticPr fontId="68" type="noConversion"/>
  </si>
  <si>
    <t>大新村委会</t>
  </si>
  <si>
    <t>田心村委会</t>
    <phoneticPr fontId="68" type="noConversion"/>
  </si>
  <si>
    <t>雅言 </t>
    <phoneticPr fontId="68" type="noConversion"/>
  </si>
  <si>
    <t>云良</t>
    <phoneticPr fontId="68" type="noConversion"/>
  </si>
  <si>
    <t>分会</t>
    <phoneticPr fontId="68" type="noConversion"/>
  </si>
  <si>
    <t>西水</t>
    <phoneticPr fontId="68" type="noConversion"/>
  </si>
  <si>
    <t>油麻坑</t>
    <phoneticPr fontId="68" type="noConversion"/>
  </si>
  <si>
    <t>西坑</t>
    <phoneticPr fontId="68" type="noConversion"/>
  </si>
  <si>
    <t>民安</t>
    <phoneticPr fontId="68" type="noConversion"/>
  </si>
  <si>
    <t>佛洞</t>
    <phoneticPr fontId="68" type="noConversion"/>
  </si>
  <si>
    <t>民强</t>
    <phoneticPr fontId="68" type="noConversion"/>
  </si>
  <si>
    <t xml:space="preserve">云坑 </t>
    <phoneticPr fontId="68" type="noConversion"/>
  </si>
  <si>
    <t xml:space="preserve">众坪 </t>
    <phoneticPr fontId="68" type="noConversion"/>
  </si>
  <si>
    <t xml:space="preserve">降坑 </t>
    <phoneticPr fontId="68" type="noConversion"/>
  </si>
  <si>
    <t>谷邦</t>
    <phoneticPr fontId="68" type="noConversion"/>
  </si>
  <si>
    <t>苏屋</t>
    <phoneticPr fontId="68" type="noConversion"/>
  </si>
  <si>
    <t>官滩</t>
    <phoneticPr fontId="68" type="noConversion"/>
  </si>
  <si>
    <t>新文</t>
    <phoneticPr fontId="68" type="noConversion"/>
  </si>
  <si>
    <t>带心</t>
    <phoneticPr fontId="68" type="noConversion"/>
  </si>
  <si>
    <t>小布</t>
    <phoneticPr fontId="68" type="noConversion"/>
  </si>
  <si>
    <t>黎崀</t>
    <phoneticPr fontId="68" type="noConversion"/>
  </si>
  <si>
    <t>丰顺县</t>
    <phoneticPr fontId="68" type="noConversion"/>
  </si>
  <si>
    <t>Y220 茶背-蛟塘</t>
  </si>
  <si>
    <t>Y213 九河-苦竹坪</t>
  </si>
  <si>
    <t>Y177 大崩岗-粉畲</t>
  </si>
  <si>
    <t>Y167 田背-朱坑</t>
    <phoneticPr fontId="68" type="noConversion"/>
  </si>
  <si>
    <t>Y162 荷树凹-荷坪</t>
  </si>
  <si>
    <t xml:space="preserve">漳三 </t>
    <phoneticPr fontId="68" type="noConversion"/>
  </si>
  <si>
    <t>Y229 上八-爱坪村</t>
  </si>
  <si>
    <t>Y128 北斗-桐新
（茜坑村路段）</t>
    <phoneticPr fontId="68" type="noConversion"/>
  </si>
  <si>
    <t>Y159 径门-铜山
（龙北村路段）</t>
  </si>
  <si>
    <t>Y138 解放桥-黄粗</t>
  </si>
  <si>
    <t>总计</t>
  </si>
  <si>
    <t>潮安区</t>
    <phoneticPr fontId="67" type="noConversion"/>
  </si>
  <si>
    <t>饶平县</t>
    <phoneticPr fontId="67" type="noConversion"/>
  </si>
  <si>
    <t>东源县</t>
    <phoneticPr fontId="67" type="noConversion"/>
  </si>
  <si>
    <t>紫金县</t>
    <phoneticPr fontId="67" type="noConversion"/>
  </si>
  <si>
    <t>龙川县</t>
    <phoneticPr fontId="68" type="noConversion"/>
  </si>
  <si>
    <t>恩平市</t>
    <phoneticPr fontId="67" type="noConversion"/>
  </si>
  <si>
    <t>台山市</t>
    <phoneticPr fontId="68" type="noConversion"/>
  </si>
  <si>
    <t>惠来县</t>
    <phoneticPr fontId="67" type="noConversion"/>
  </si>
  <si>
    <t>普宁市</t>
    <phoneticPr fontId="67" type="noConversion"/>
  </si>
  <si>
    <t>乳源县</t>
    <phoneticPr fontId="67" type="noConversion"/>
  </si>
  <si>
    <t>雷州市</t>
    <phoneticPr fontId="68" type="noConversion"/>
  </si>
  <si>
    <t>廉江市</t>
    <phoneticPr fontId="68" type="noConversion"/>
  </si>
  <si>
    <t>湛江市</t>
    <phoneticPr fontId="68" type="noConversion"/>
  </si>
  <si>
    <t>370米</t>
    <phoneticPr fontId="67" type="noConversion"/>
  </si>
  <si>
    <t>2018 年 建 设 计 划</t>
    <phoneticPr fontId="67" type="noConversion"/>
  </si>
  <si>
    <t>项目所在
地区名称</t>
    <phoneticPr fontId="67" type="noConversion"/>
  </si>
  <si>
    <t>曾厝</t>
  </si>
  <si>
    <t>Y419线新山场路段拓宽改造工程</t>
  </si>
  <si>
    <t>Y507线西林路段拓宽工程</t>
  </si>
  <si>
    <t>Y489线山斗路段拓宽工程</t>
  </si>
  <si>
    <t>山斗</t>
  </si>
  <si>
    <t>Y497线乌溪路段拓宽工程</t>
  </si>
  <si>
    <t>乌溪</t>
  </si>
  <si>
    <t>Y490线拓宽工程</t>
  </si>
  <si>
    <t>英粉</t>
  </si>
  <si>
    <t>其中：已安排中央投资</t>
    <phoneticPr fontId="67" type="noConversion"/>
  </si>
  <si>
    <t>中央车购税投资</t>
    <phoneticPr fontId="67" type="noConversion"/>
  </si>
  <si>
    <t>信宜市</t>
    <phoneticPr fontId="67" type="noConversion"/>
  </si>
  <si>
    <t>木瓜至老矿坑</t>
    <phoneticPr fontId="67" type="noConversion"/>
  </si>
  <si>
    <t>桑垌</t>
    <phoneticPr fontId="67" type="noConversion"/>
  </si>
  <si>
    <t>2018年交通运输部公路建设（农村公路路网完善）计划表</t>
    <phoneticPr fontId="67" type="noConversion"/>
  </si>
  <si>
    <t>郁交[2014]140号 、郁交[2016]131号</t>
  </si>
  <si>
    <t>湛交报[2017]297号</t>
  </si>
  <si>
    <t>怀交基[2016]109号</t>
  </si>
  <si>
    <t>潮州市 小计</t>
  </si>
  <si>
    <t>河源市 小计</t>
  </si>
  <si>
    <t>惠州市 小计</t>
  </si>
  <si>
    <t>江门市 小计</t>
  </si>
  <si>
    <t>揭阳市 小计</t>
  </si>
  <si>
    <t>茂名市 小计</t>
  </si>
  <si>
    <t>梅州市 小计</t>
  </si>
  <si>
    <t>清远市 小计</t>
  </si>
  <si>
    <t>汕头市 小计</t>
  </si>
  <si>
    <t>韶关市 小计</t>
  </si>
  <si>
    <t>阳江市 小计</t>
  </si>
  <si>
    <t>云浮市 小计</t>
  </si>
  <si>
    <t>湛江市 小计</t>
  </si>
  <si>
    <t>肇庆市 小计</t>
  </si>
  <si>
    <t>揭西发改投[2016]93号</t>
  </si>
  <si>
    <t>揭西发改投[2017]67号</t>
  </si>
  <si>
    <t>丰发改审[2017]36号</t>
  </si>
  <si>
    <t>雄发改资[2017]59号</t>
  </si>
  <si>
    <t>雄发改资[2017]63号</t>
  </si>
  <si>
    <t>新发改字[2015]42号</t>
  </si>
  <si>
    <t>春发改工交[2017]17号</t>
  </si>
  <si>
    <t>湛交报[2016]266号</t>
  </si>
  <si>
    <t>廉发改资[2015]34号、廉交函[2015]156号</t>
  </si>
  <si>
    <t>白鸠地至南合</t>
    <phoneticPr fontId="67" type="noConversion"/>
  </si>
  <si>
    <t>上郎村道</t>
    <phoneticPr fontId="67" type="noConversion"/>
  </si>
  <si>
    <t>荔权根村道</t>
    <phoneticPr fontId="67" type="noConversion"/>
  </si>
  <si>
    <t>凤安镇佛岭村道</t>
    <phoneticPr fontId="67" type="noConversion"/>
  </si>
  <si>
    <t>改造</t>
    <phoneticPr fontId="67" type="noConversion"/>
  </si>
  <si>
    <t>四级</t>
    <phoneticPr fontId="67" type="noConversion"/>
  </si>
  <si>
    <t>高村镇水美至下迳公路</t>
    <phoneticPr fontId="67" type="noConversion"/>
  </si>
  <si>
    <t>改建</t>
    <phoneticPr fontId="67" type="noConversion"/>
  </si>
  <si>
    <t>三级</t>
    <phoneticPr fontId="67" type="noConversion"/>
  </si>
  <si>
    <t>云县发改工[2012]8号</t>
    <phoneticPr fontId="67" type="noConversion"/>
  </si>
  <si>
    <t>云浮市</t>
    <phoneticPr fontId="67" type="noConversion"/>
  </si>
  <si>
    <t>郁南县</t>
    <phoneticPr fontId="67" type="noConversion"/>
  </si>
  <si>
    <t>Y563旺冲至里城改建工程</t>
    <phoneticPr fontId="67" type="noConversion"/>
  </si>
  <si>
    <t>改建</t>
    <phoneticPr fontId="67" type="noConversion"/>
  </si>
  <si>
    <t>三级</t>
    <phoneticPr fontId="67" type="noConversion"/>
  </si>
  <si>
    <t>路基路面</t>
    <phoneticPr fontId="67" type="noConversion"/>
  </si>
  <si>
    <t>郁发建投资[2017]323号</t>
    <phoneticPr fontId="67" type="noConversion"/>
  </si>
  <si>
    <t>Y720线横山中学至铺仔岭桥段</t>
    <phoneticPr fontId="67" type="noConversion"/>
  </si>
  <si>
    <t>大岗至闸岗</t>
  </si>
  <si>
    <t>龙门至孔洞公路</t>
  </si>
  <si>
    <t>四保</t>
  </si>
  <si>
    <t>孔洞</t>
  </si>
  <si>
    <t>肇庆市</t>
    <phoneticPr fontId="67" type="noConversion"/>
  </si>
  <si>
    <t>怀集县</t>
    <phoneticPr fontId="67" type="noConversion"/>
  </si>
  <si>
    <t>改造</t>
    <phoneticPr fontId="67" type="noConversion"/>
  </si>
  <si>
    <t>四级</t>
    <phoneticPr fontId="67" type="noConversion"/>
  </si>
  <si>
    <t>路面</t>
    <phoneticPr fontId="67" type="noConversion"/>
  </si>
  <si>
    <t>肇庆市</t>
    <phoneticPr fontId="6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</si>
</sst>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1" formatCode="_ * #,##0_ ;_ * \-#,##0_ ;_ * &quot;-&quot;_ ;_ @_ "/>
    <numFmt numFmtId="44" formatCode="_ &quot;¥&quot;* #,##0.00_ ;_ &quot;¥&quot;* \-#,##0.00_ ;_ &quot;¥&quot;* &quot;-&quot;??_ ;_ @_ "/>
    <numFmt numFmtId="43" formatCode="_ * #,##0.00_ ;_ * \-#,##0.00_ ;_ * &quot;-&quot;??_ ;_ @_ "/>
    <numFmt numFmtId="176" formatCode="_-* #,##0.00_-;\-* #,##0.00_-;_-* &quot;-&quot;??_-;_-@_-"/>
    <numFmt numFmtId="177" formatCode="0.0"/>
    <numFmt numFmtId="178" formatCode="&quot;$&quot;#,##0_);[Red]\(&quot;$&quot;#,##0\)"/>
    <numFmt numFmtId="179" formatCode="&quot;$&quot;#,##0.00_);[Red]\(&quot;$&quot;#,##0.00\)"/>
    <numFmt numFmtId="180" formatCode="#,##0;\(#,##0\)"/>
    <numFmt numFmtId="181" formatCode="_-&quot;$&quot;\ * #,##0_-;_-&quot;$&quot;\ * #,##0\-;_-&quot;$&quot;\ * &quot;-&quot;_-;_-@_-"/>
    <numFmt numFmtId="182" formatCode="_-&quot;$&quot;\ * #,##0.00_-;_-&quot;$&quot;\ * #,##0.00\-;_-&quot;$&quot;\ * &quot;-&quot;??_-;_-@_-"/>
    <numFmt numFmtId="183" formatCode="\$#,##0.00;\(\$#,##0.00\)"/>
    <numFmt numFmtId="184" formatCode="\$#,##0;\(\$#,##0\)"/>
    <numFmt numFmtId="185" formatCode="#,##0.0_);\(#,##0.0\)"/>
    <numFmt numFmtId="186" formatCode="&quot;$&quot;\ #,##0.00_-;[Red]&quot;$&quot;\ #,##0.00\-"/>
    <numFmt numFmtId="187" formatCode="&quot;$&quot;\ #,##0_-;[Red]&quot;$&quot;\ #,##0\-"/>
    <numFmt numFmtId="188" formatCode="_(&quot;$&quot;* #,##0.00_);_(&quot;$&quot;* \(#,##0.00\);_(&quot;$&quot;* &quot;-&quot;??_);_(@_)"/>
    <numFmt numFmtId="189" formatCode="_(&quot;$&quot;* #,##0_);_(&quot;$&quot;* \(#,##0\);_(&quot;$&quot;* &quot;-&quot;_);_(@_)"/>
    <numFmt numFmtId="190" formatCode="yy\.mm\.dd"/>
    <numFmt numFmtId="191" formatCode="_-&quot;$&quot;* #,##0_-;\-&quot;$&quot;* #,##0_-;_-&quot;$&quot;* &quot;-&quot;_-;_-@_-"/>
    <numFmt numFmtId="192" formatCode="#,##0;\-#,##0;&quot;-&quot;"/>
    <numFmt numFmtId="193" formatCode="_-* #,##0_$_-;\-* #,##0_$_-;_-* &quot;-&quot;_$_-;_-@_-"/>
    <numFmt numFmtId="194" formatCode="_-* #,##0.00_$_-;\-* #,##0.00_$_-;_-* &quot;-&quot;??_$_-;_-@_-"/>
    <numFmt numFmtId="195" formatCode="_-* #,##0&quot;$&quot;_-;\-* #,##0&quot;$&quot;_-;_-* &quot;-&quot;&quot;$&quot;_-;_-@_-"/>
    <numFmt numFmtId="196" formatCode="_-* #,##0.00&quot;$&quot;_-;\-* #,##0.00&quot;$&quot;_-;_-* &quot;-&quot;??&quot;$&quot;_-;_-@_-"/>
  </numFmts>
  <fonts count="76">
    <font>
      <sz val="11"/>
      <color theme="1"/>
      <name val="宋体"/>
      <family val="2"/>
      <charset val="134"/>
      <scheme val="minor"/>
    </font>
    <font>
      <sz val="12"/>
      <name val="宋体"/>
      <family val="3"/>
      <charset val="134"/>
    </font>
    <font>
      <sz val="10"/>
      <name val="Times New Roman"/>
      <family val="1"/>
    </font>
    <font>
      <u/>
      <sz val="12"/>
      <color indexed="36"/>
      <name val="宋体"/>
      <family val="3"/>
      <charset val="134"/>
    </font>
    <font>
      <sz val="10"/>
      <name val="Helv"/>
      <family val="2"/>
    </font>
    <font>
      <sz val="11"/>
      <name val="宋体"/>
      <family val="3"/>
      <charset val="134"/>
    </font>
    <font>
      <sz val="11"/>
      <color indexed="10"/>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color indexed="8"/>
      <name val="Arial"/>
      <family val="2"/>
    </font>
    <font>
      <sz val="12"/>
      <name val="Times New Roman"/>
      <family val="1"/>
    </font>
    <font>
      <sz val="10"/>
      <name val="Arial"/>
      <family val="2"/>
    </font>
    <font>
      <sz val="12"/>
      <name val="????"/>
      <family val="2"/>
    </font>
    <font>
      <sz val="10"/>
      <name val="Geneva"/>
      <family val="2"/>
    </font>
    <font>
      <sz val="12"/>
      <color indexed="9"/>
      <name val="宋体"/>
      <family val="3"/>
      <charset val="134"/>
    </font>
    <font>
      <sz val="12"/>
      <color indexed="8"/>
      <name val="宋体"/>
      <family val="3"/>
      <charset val="134"/>
    </font>
    <font>
      <sz val="8"/>
      <name val="Times New Roman"/>
      <family val="1"/>
    </font>
    <font>
      <b/>
      <sz val="12"/>
      <name val="宋体"/>
      <family val="3"/>
      <charset val="134"/>
    </font>
    <font>
      <sz val="10"/>
      <name val="MS Sans Serif"/>
      <family val="2"/>
    </font>
    <font>
      <sz val="12"/>
      <name val="Arial"/>
      <family val="2"/>
    </font>
    <font>
      <sz val="8"/>
      <name val="Arial"/>
      <family val="2"/>
    </font>
    <font>
      <b/>
      <sz val="12"/>
      <name val="Arial"/>
      <family val="2"/>
    </font>
    <font>
      <b/>
      <sz val="18"/>
      <name val="Arial"/>
      <family val="2"/>
    </font>
    <font>
      <sz val="12"/>
      <name val="Helv"/>
      <family val="2"/>
    </font>
    <font>
      <sz val="12"/>
      <color indexed="9"/>
      <name val="Helv"/>
      <family val="2"/>
    </font>
    <font>
      <sz val="7"/>
      <name val="Small Fonts"/>
      <family val="2"/>
    </font>
    <font>
      <b/>
      <sz val="10"/>
      <name val="MS Sans Serif"/>
      <family val="2"/>
    </font>
    <font>
      <b/>
      <sz val="10"/>
      <name val="Tms Rmn"/>
      <family val="1"/>
    </font>
    <font>
      <sz val="10"/>
      <color indexed="8"/>
      <name val="MS Sans Serif"/>
      <family val="2"/>
    </font>
    <font>
      <b/>
      <sz val="14"/>
      <name val="楷体"/>
      <family val="3"/>
      <charset val="134"/>
    </font>
    <font>
      <b/>
      <sz val="18"/>
      <color indexed="62"/>
      <name val="宋体"/>
      <family val="3"/>
      <charset val="134"/>
    </font>
    <font>
      <sz val="10"/>
      <name val="楷体"/>
      <family val="3"/>
      <charset val="134"/>
    </font>
    <font>
      <sz val="12"/>
      <color indexed="20"/>
      <name val="宋体"/>
      <family val="3"/>
      <charset val="134"/>
    </font>
    <font>
      <sz val="10.5"/>
      <color indexed="20"/>
      <name val="宋体"/>
      <family val="3"/>
      <charset val="134"/>
    </font>
    <font>
      <sz val="12"/>
      <color indexed="20"/>
      <name val="楷体_GB2312"/>
      <family val="3"/>
      <charset val="134"/>
    </font>
    <font>
      <sz val="12"/>
      <color indexed="16"/>
      <name val="宋体"/>
      <family val="3"/>
      <charset val="134"/>
    </font>
    <font>
      <sz val="10"/>
      <color indexed="20"/>
      <name val="宋体"/>
      <family val="3"/>
      <charset val="134"/>
    </font>
    <font>
      <sz val="11"/>
      <color indexed="20"/>
      <name val="Tahoma"/>
      <family val="2"/>
    </font>
    <font>
      <sz val="11"/>
      <color indexed="20"/>
      <name val="Tahoma"/>
      <family val="2"/>
      <charset val="134"/>
    </font>
    <font>
      <sz val="9"/>
      <color indexed="8"/>
      <name val="宋体"/>
      <family val="3"/>
      <charset val="134"/>
    </font>
    <font>
      <b/>
      <sz val="9"/>
      <name val="Arial"/>
      <family val="2"/>
    </font>
    <font>
      <sz val="12"/>
      <name val="官帕眉"/>
      <charset val="134"/>
    </font>
    <font>
      <sz val="12"/>
      <color indexed="17"/>
      <name val="宋体"/>
      <family val="3"/>
      <charset val="134"/>
    </font>
    <font>
      <sz val="10.5"/>
      <color indexed="17"/>
      <name val="宋体"/>
      <family val="3"/>
      <charset val="134"/>
    </font>
    <font>
      <sz val="12"/>
      <color indexed="17"/>
      <name val="楷体_GB2312"/>
      <family val="3"/>
      <charset val="134"/>
    </font>
    <font>
      <sz val="10"/>
      <color indexed="17"/>
      <name val="宋体"/>
      <family val="3"/>
      <charset val="134"/>
    </font>
    <font>
      <sz val="11"/>
      <color indexed="17"/>
      <name val="Tahoma"/>
      <family val="2"/>
    </font>
    <font>
      <sz val="11"/>
      <color indexed="17"/>
      <name val="Tahoma"/>
      <family val="2"/>
      <charset val="134"/>
    </font>
    <font>
      <b/>
      <sz val="12"/>
      <color indexed="8"/>
      <name val="宋体"/>
      <family val="3"/>
      <charset val="134"/>
    </font>
    <font>
      <sz val="12"/>
      <name val="Courier"/>
      <family val="3"/>
    </font>
    <font>
      <sz val="11"/>
      <name val="ＭＳ Ｐゴシック"/>
      <family val="2"/>
    </font>
    <font>
      <sz val="12"/>
      <name val="바탕체"/>
      <family val="3"/>
    </font>
    <font>
      <sz val="12"/>
      <name val="宋体"/>
      <family val="3"/>
      <charset val="134"/>
    </font>
    <font>
      <sz val="9"/>
      <name val="宋体"/>
      <family val="2"/>
      <charset val="134"/>
      <scheme val="minor"/>
    </font>
    <font>
      <sz val="9"/>
      <name val="宋体"/>
      <family val="3"/>
      <charset val="134"/>
    </font>
    <font>
      <sz val="9"/>
      <name val="宋体"/>
      <family val="3"/>
      <charset val="134"/>
    </font>
    <font>
      <sz val="11"/>
      <name val="宋体"/>
      <family val="3"/>
      <charset val="134"/>
      <scheme val="minor"/>
    </font>
    <font>
      <b/>
      <sz val="20"/>
      <name val="宋体"/>
      <family val="3"/>
      <charset val="134"/>
      <scheme val="minor"/>
    </font>
    <font>
      <b/>
      <sz val="11"/>
      <name val="宋体"/>
      <family val="3"/>
      <charset val="134"/>
      <scheme val="minor"/>
    </font>
    <font>
      <sz val="9"/>
      <name val="宋体"/>
      <family val="3"/>
      <charset val="134"/>
      <scheme val="minor"/>
    </font>
    <font>
      <sz val="10"/>
      <name val="宋体"/>
      <family val="3"/>
      <charset val="134"/>
      <scheme val="minor"/>
    </font>
    <font>
      <sz val="10"/>
      <name val="宋体"/>
      <family val="3"/>
      <charset val="134"/>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64"/>
      </patternFill>
    </fill>
    <fill>
      <patternFill patternType="solid">
        <fgColor indexed="36"/>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45"/>
        <bgColor indexed="45"/>
      </patternFill>
    </fill>
    <fill>
      <patternFill patternType="solid">
        <fgColor indexed="5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8"/>
      </bottom>
      <diagonal/>
    </border>
  </borders>
  <cellStyleXfs count="2932">
    <xf numFmtId="0" fontId="0" fillId="0" borderId="0">
      <alignment vertical="center"/>
    </xf>
    <xf numFmtId="0" fontId="1" fillId="0" borderId="0">
      <alignment vertical="center"/>
    </xf>
    <xf numFmtId="0" fontId="24" fillId="0" borderId="0"/>
    <xf numFmtId="0" fontId="25" fillId="0" borderId="0"/>
    <xf numFmtId="0" fontId="26" fillId="0" borderId="0"/>
    <xf numFmtId="0" fontId="24" fillId="0" borderId="0"/>
    <xf numFmtId="0" fontId="23" fillId="0" borderId="0">
      <alignment vertical="top"/>
    </xf>
    <xf numFmtId="0" fontId="27" fillId="0" borderId="0"/>
    <xf numFmtId="0" fontId="27" fillId="0" borderId="0"/>
    <xf numFmtId="0" fontId="25" fillId="0" borderId="0"/>
    <xf numFmtId="0" fontId="24" fillId="0" borderId="0"/>
    <xf numFmtId="0" fontId="4" fillId="0" borderId="0"/>
    <xf numFmtId="49" fontId="25" fillId="0" borderId="0" applyFont="0" applyFill="0" applyBorder="0" applyAlignment="0" applyProtection="0"/>
    <xf numFmtId="0" fontId="24" fillId="0" borderId="0"/>
    <xf numFmtId="0" fontId="4" fillId="0" borderId="0"/>
    <xf numFmtId="0" fontId="27" fillId="0" borderId="0"/>
    <xf numFmtId="49" fontId="25" fillId="0" borderId="0" applyFont="0" applyFill="0" applyBorder="0" applyAlignment="0" applyProtection="0"/>
    <xf numFmtId="0" fontId="27" fillId="0" borderId="0"/>
    <xf numFmtId="49" fontId="25" fillId="0" borderId="0" applyFont="0" applyFill="0" applyBorder="0" applyAlignment="0" applyProtection="0"/>
    <xf numFmtId="0" fontId="25" fillId="0" borderId="0"/>
    <xf numFmtId="0" fontId="4" fillId="0" borderId="0"/>
    <xf numFmtId="0" fontId="24" fillId="0" borderId="0"/>
    <xf numFmtId="0" fontId="23" fillId="0" borderId="0">
      <alignment vertical="top"/>
    </xf>
    <xf numFmtId="0" fontId="4" fillId="0" borderId="0"/>
    <xf numFmtId="0" fontId="4" fillId="0" borderId="0"/>
    <xf numFmtId="0" fontId="4" fillId="0" borderId="0"/>
    <xf numFmtId="0" fontId="25" fillId="0" borderId="0"/>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4" fillId="0" borderId="0"/>
    <xf numFmtId="0" fontId="27" fillId="0" borderId="0"/>
    <xf numFmtId="0" fontId="25" fillId="0" borderId="0"/>
    <xf numFmtId="0" fontId="27" fillId="0" borderId="0"/>
    <xf numFmtId="0" fontId="25" fillId="0" borderId="0" applyNumberFormat="0" applyFont="0" applyFill="0" applyBorder="0" applyProtection="0">
      <alignment vertical="center"/>
    </xf>
    <xf numFmtId="0" fontId="25" fillId="0" borderId="0" applyNumberFormat="0" applyFont="0" applyFill="0" applyBorder="0" applyProtection="0">
      <alignment horizontal="left" vertical="center"/>
    </xf>
    <xf numFmtId="0" fontId="24" fillId="0" borderId="0"/>
    <xf numFmtId="0" fontId="24" fillId="0" borderId="0"/>
    <xf numFmtId="0" fontId="23" fillId="0" borderId="0">
      <alignment vertical="top"/>
    </xf>
    <xf numFmtId="0" fontId="23"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protection locked="0"/>
    </xf>
    <xf numFmtId="0" fontId="24" fillId="0" borderId="0"/>
    <xf numFmtId="0" fontId="24" fillId="0" borderId="0"/>
    <xf numFmtId="0" fontId="4" fillId="0" borderId="0"/>
    <xf numFmtId="0" fontId="24" fillId="0" borderId="0">
      <protection locked="0"/>
    </xf>
    <xf numFmtId="0" fontId="27" fillId="0" borderId="0"/>
    <xf numFmtId="0" fontId="27" fillId="0" borderId="0"/>
    <xf numFmtId="0" fontId="4" fillId="0" borderId="0"/>
    <xf numFmtId="0" fontId="25" fillId="0" borderId="0"/>
    <xf numFmtId="0" fontId="4" fillId="0" borderId="0"/>
    <xf numFmtId="0" fontId="24" fillId="0" borderId="0"/>
    <xf numFmtId="0" fontId="1" fillId="0" borderId="0"/>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8" borderId="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9" borderId="0" applyProtection="0"/>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11" borderId="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12" borderId="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3" borderId="0" applyProtection="0"/>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Protection="0"/>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Protection="0"/>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20" borderId="0" applyProtection="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11" borderId="0" applyProtection="0"/>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Protection="0"/>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1" borderId="0" applyProtection="0"/>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2"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6" borderId="0" applyProtection="0"/>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26"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9" borderId="0" applyProtection="0"/>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Protection="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8" borderId="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9" borderId="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30" borderId="0" applyProtection="0"/>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4" fillId="0" borderId="0">
      <protection locked="0"/>
    </xf>
    <xf numFmtId="0" fontId="28" fillId="31"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8" fillId="33"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8" fillId="37" borderId="0" applyNumberFormat="0" applyBorder="0" applyAlignment="0" applyProtection="0"/>
    <xf numFmtId="0" fontId="28" fillId="34" borderId="0" applyNumberFormat="0" applyBorder="0" applyAlignment="0" applyProtection="0"/>
    <xf numFmtId="0" fontId="28" fillId="37" borderId="0" applyNumberFormat="0" applyBorder="0" applyAlignment="0" applyProtection="0"/>
    <xf numFmtId="0" fontId="29" fillId="35" borderId="0" applyNumberFormat="0" applyBorder="0" applyAlignment="0" applyProtection="0"/>
    <xf numFmtId="0" fontId="29" fillId="38"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6" borderId="0" applyNumberFormat="0" applyBorder="0" applyAlignment="0" applyProtection="0"/>
    <xf numFmtId="0" fontId="28" fillId="36" borderId="0" applyNumberFormat="0" applyBorder="0" applyAlignment="0" applyProtection="0"/>
    <xf numFmtId="0" fontId="28" fillId="31" borderId="0" applyNumberFormat="0" applyBorder="0" applyAlignment="0" applyProtection="0"/>
    <xf numFmtId="0" fontId="28" fillId="39" borderId="0" applyNumberFormat="0" applyBorder="0" applyAlignment="0" applyProtection="0"/>
    <xf numFmtId="0" fontId="29" fillId="40" borderId="0" applyNumberFormat="0" applyBorder="0" applyAlignment="0" applyProtection="0"/>
    <xf numFmtId="0" fontId="29" fillId="32" borderId="0" applyNumberFormat="0" applyBorder="0" applyAlignment="0" applyProtection="0"/>
    <xf numFmtId="0" fontId="28" fillId="33" borderId="0" applyNumberFormat="0" applyBorder="0" applyAlignment="0" applyProtection="0"/>
    <xf numFmtId="0" fontId="28" fillId="39" borderId="0" applyNumberFormat="0" applyBorder="0" applyAlignment="0" applyProtection="0"/>
    <xf numFmtId="0" fontId="28" fillId="41" borderId="0" applyNumberFormat="0" applyBorder="0" applyAlignment="0" applyProtection="0"/>
    <xf numFmtId="0" fontId="29" fillId="35" borderId="0" applyNumberFormat="0" applyBorder="0" applyAlignment="0" applyProtection="0"/>
    <xf numFmtId="0" fontId="29" fillId="42" borderId="0" applyNumberFormat="0" applyBorder="0" applyAlignment="0" applyProtection="0"/>
    <xf numFmtId="0" fontId="28" fillId="42" borderId="0" applyNumberFormat="0" applyBorder="0" applyAlignment="0" applyProtection="0"/>
    <xf numFmtId="0" fontId="28" fillId="41" borderId="0" applyNumberFormat="0" applyBorder="0" applyAlignment="0" applyProtection="0"/>
    <xf numFmtId="0" fontId="30" fillId="0" borderId="0">
      <alignment horizontal="center" wrapText="1"/>
      <protection locked="0"/>
    </xf>
    <xf numFmtId="0" fontId="13" fillId="3" borderId="0" applyNumberFormat="0" applyBorder="0" applyAlignment="0" applyProtection="0">
      <alignment vertical="center"/>
    </xf>
    <xf numFmtId="192" fontId="23" fillId="0" borderId="0" applyFill="0" applyBorder="0" applyAlignment="0"/>
    <xf numFmtId="0" fontId="16" fillId="43" borderId="1" applyNumberFormat="0" applyAlignment="0" applyProtection="0">
      <alignment vertical="center"/>
    </xf>
    <xf numFmtId="0" fontId="17" fillId="44" borderId="2" applyNumberFormat="0" applyAlignment="0" applyProtection="0">
      <alignment vertical="center"/>
    </xf>
    <xf numFmtId="0" fontId="31" fillId="0" borderId="0" applyNumberFormat="0" applyFill="0" applyBorder="0" applyAlignment="0" applyProtection="0"/>
    <xf numFmtId="41" fontId="25" fillId="0" borderId="0" applyFont="0" applyFill="0" applyBorder="0" applyAlignment="0" applyProtection="0"/>
    <xf numFmtId="180" fontId="2" fillId="0" borderId="0"/>
    <xf numFmtId="176" fontId="25" fillId="0" borderId="0" applyFont="0" applyFill="0" applyBorder="0" applyAlignment="0" applyProtection="0"/>
    <xf numFmtId="191" fontId="25" fillId="0" borderId="0" applyFont="0" applyFill="0" applyBorder="0" applyAlignment="0" applyProtection="0"/>
    <xf numFmtId="182" fontId="25" fillId="0" borderId="0" applyFont="0" applyFill="0" applyBorder="0" applyAlignment="0" applyProtection="0"/>
    <xf numFmtId="183" fontId="2" fillId="0" borderId="0"/>
    <xf numFmtId="15" fontId="32" fillId="0" borderId="0"/>
    <xf numFmtId="184" fontId="2" fillId="0" borderId="0"/>
    <xf numFmtId="0" fontId="18" fillId="0" borderId="0" applyNumberFormat="0" applyFill="0" applyBorder="0" applyAlignment="0" applyProtection="0">
      <alignment vertical="center"/>
    </xf>
    <xf numFmtId="2" fontId="33" fillId="0" borderId="0" applyProtection="0"/>
    <xf numFmtId="0" fontId="14" fillId="4" borderId="0" applyNumberFormat="0" applyBorder="0" applyAlignment="0" applyProtection="0">
      <alignment vertical="center"/>
    </xf>
    <xf numFmtId="38" fontId="34" fillId="45" borderId="0" applyNumberFormat="0" applyBorder="0" applyAlignment="0" applyProtection="0"/>
    <xf numFmtId="0" fontId="35" fillId="0" borderId="3" applyNumberFormat="0" applyAlignment="0" applyProtection="0">
      <alignment horizontal="left" vertical="center"/>
    </xf>
    <xf numFmtId="0" fontId="35" fillId="0" borderId="4">
      <alignment horizontal="lef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36" fillId="0" borderId="0" applyProtection="0"/>
    <xf numFmtId="0" fontId="35" fillId="0" borderId="0" applyProtection="0"/>
    <xf numFmtId="0" fontId="22" fillId="7" borderId="1" applyNumberFormat="0" applyAlignment="0" applyProtection="0">
      <alignment vertical="center"/>
    </xf>
    <xf numFmtId="10" fontId="34" fillId="46" borderId="8" applyNumberFormat="0" applyBorder="0" applyAlignment="0" applyProtection="0"/>
    <xf numFmtId="185" fontId="37" fillId="47" borderId="0"/>
    <xf numFmtId="0" fontId="22" fillId="7" borderId="1" applyNumberFormat="0" applyAlignment="0" applyProtection="0">
      <alignment vertical="center"/>
    </xf>
    <xf numFmtId="0" fontId="19" fillId="0" borderId="9" applyNumberFormat="0" applyFill="0" applyAlignment="0" applyProtection="0">
      <alignment vertical="center"/>
    </xf>
    <xf numFmtId="185" fontId="38" fillId="48" borderId="0"/>
    <xf numFmtId="38" fontId="32" fillId="0" borderId="0" applyFont="0" applyFill="0" applyBorder="0" applyAlignment="0" applyProtection="0"/>
    <xf numFmtId="40" fontId="32" fillId="0" borderId="0" applyFont="0" applyFill="0" applyBorder="0" applyAlignment="0" applyProtection="0"/>
    <xf numFmtId="181" fontId="25" fillId="0" borderId="0" applyFont="0" applyFill="0" applyBorder="0" applyAlignment="0" applyProtection="0"/>
    <xf numFmtId="0" fontId="25" fillId="0" borderId="0" applyFont="0" applyFill="0" applyBorder="0" applyAlignment="0" applyProtection="0"/>
    <xf numFmtId="178" fontId="32" fillId="0" borderId="0" applyFont="0" applyFill="0" applyBorder="0" applyAlignment="0" applyProtection="0"/>
    <xf numFmtId="179" fontId="32" fillId="0" borderId="0" applyFont="0" applyFill="0" applyBorder="0" applyAlignment="0" applyProtection="0"/>
    <xf numFmtId="186" fontId="25" fillId="0" borderId="0" applyFont="0" applyFill="0" applyBorder="0" applyAlignment="0" applyProtection="0"/>
    <xf numFmtId="181" fontId="25" fillId="0" borderId="0" applyFont="0" applyFill="0" applyBorder="0" applyAlignment="0" applyProtection="0"/>
    <xf numFmtId="0" fontId="20" fillId="49" borderId="0" applyNumberFormat="0" applyBorder="0" applyAlignment="0" applyProtection="0">
      <alignment vertical="center"/>
    </xf>
    <xf numFmtId="0" fontId="2" fillId="0" borderId="0"/>
    <xf numFmtId="37" fontId="39" fillId="0" borderId="0"/>
    <xf numFmtId="0" fontId="37" fillId="0" borderId="0"/>
    <xf numFmtId="187" fontId="25" fillId="0" borderId="0"/>
    <xf numFmtId="0" fontId="4" fillId="0" borderId="0"/>
    <xf numFmtId="0" fontId="7" fillId="50" borderId="10" applyNumberFormat="0" applyFont="0" applyAlignment="0" applyProtection="0">
      <alignment vertical="center"/>
    </xf>
    <xf numFmtId="0" fontId="7" fillId="50" borderId="10" applyNumberFormat="0" applyFont="0" applyAlignment="0" applyProtection="0">
      <alignment vertical="center"/>
    </xf>
    <xf numFmtId="0" fontId="7" fillId="50" borderId="10" applyNumberFormat="0" applyFont="0" applyAlignment="0" applyProtection="0">
      <alignment vertical="center"/>
    </xf>
    <xf numFmtId="0" fontId="21" fillId="43" borderId="11" applyNumberFormat="0" applyAlignment="0" applyProtection="0">
      <alignment vertical="center"/>
    </xf>
    <xf numFmtId="14" fontId="30" fillId="0" borderId="0">
      <alignment horizontal="center" wrapText="1"/>
      <protection locked="0"/>
    </xf>
    <xf numFmtId="10" fontId="25" fillId="0" borderId="0" applyFont="0" applyFill="0" applyBorder="0" applyAlignment="0" applyProtection="0"/>
    <xf numFmtId="9" fontId="4" fillId="0" borderId="0" applyFont="0" applyFill="0" applyBorder="0" applyAlignment="0" applyProtection="0"/>
    <xf numFmtId="13" fontId="25" fillId="0" borderId="0" applyFont="0" applyFill="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0" fontId="40" fillId="0" borderId="12">
      <alignment horizontal="center"/>
    </xf>
    <xf numFmtId="3" fontId="32" fillId="0" borderId="0" applyFont="0" applyFill="0" applyBorder="0" applyAlignment="0" applyProtection="0"/>
    <xf numFmtId="0" fontId="32" fillId="51" borderId="0" applyNumberFormat="0" applyFont="0" applyBorder="0" applyAlignment="0" applyProtection="0"/>
    <xf numFmtId="0" fontId="31" fillId="0" borderId="0" applyNumberFormat="0" applyFill="0" applyBorder="0" applyAlignment="0" applyProtection="0"/>
    <xf numFmtId="0" fontId="41" fillId="52" borderId="13">
      <protection locked="0"/>
    </xf>
    <xf numFmtId="0" fontId="42" fillId="0" borderId="0"/>
    <xf numFmtId="0" fontId="41" fillId="52" borderId="13">
      <protection locked="0"/>
    </xf>
    <xf numFmtId="0" fontId="41" fillId="52" borderId="13">
      <protection locked="0"/>
    </xf>
    <xf numFmtId="0" fontId="41" fillId="52" borderId="13">
      <protection locked="0"/>
    </xf>
    <xf numFmtId="0" fontId="41" fillId="52" borderId="13">
      <protection locked="0"/>
    </xf>
    <xf numFmtId="0" fontId="9" fillId="0" borderId="0" applyNumberFormat="0" applyFill="0" applyBorder="0" applyAlignment="0" applyProtection="0">
      <alignment vertical="center"/>
    </xf>
    <xf numFmtId="0" fontId="33" fillId="0" borderId="14" applyProtection="0"/>
    <xf numFmtId="0" fontId="6" fillId="0" borderId="0" applyNumberForma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xf numFmtId="188" fontId="25" fillId="0" borderId="0" applyFont="0" applyFill="0" applyBorder="0" applyAlignment="0" applyProtection="0"/>
    <xf numFmtId="189" fontId="25" fillId="0" borderId="0" applyFont="0" applyFill="0" applyBorder="0" applyAlignment="0" applyProtection="0"/>
    <xf numFmtId="0" fontId="25" fillId="0" borderId="15" applyNumberFormat="0" applyFill="0" applyProtection="0">
      <alignment horizontal="right"/>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Protection="0"/>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10" fillId="0" borderId="5"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Protection="0"/>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Protection="0"/>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12" fillId="0" borderId="7"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3" fillId="0" borderId="15" applyNumberFormat="0" applyFill="0" applyProtection="0">
      <alignment horizontal="center"/>
    </xf>
    <xf numFmtId="0" fontId="44" fillId="0" borderId="0" applyNumberFormat="0" applyFill="0" applyBorder="0" applyAlignment="0" applyProtection="0"/>
    <xf numFmtId="0" fontId="45" fillId="0" borderId="16" applyNumberFormat="0" applyFill="0" applyProtection="0">
      <alignment horizont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Protection="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11"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11"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11"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11"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11"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11"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9" fillId="53" borderId="0" applyNumberFormat="0" applyBorder="0" applyAlignment="0" applyProtection="0"/>
    <xf numFmtId="0" fontId="49" fillId="53" borderId="0" applyNumberFormat="0" applyBorder="0" applyAlignment="0" applyProtection="0"/>
    <xf numFmtId="0" fontId="49" fillId="9" borderId="0" applyNumberFormat="0" applyBorder="0" applyAlignment="0" applyProtection="0"/>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47" fillId="9"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49" fillId="53" borderId="0" applyNumberFormat="0" applyBorder="0" applyAlignment="0" applyProtection="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49" fillId="53" borderId="0" applyNumberFormat="0" applyBorder="0" applyAlignment="0" applyProtection="0"/>
    <xf numFmtId="0" fontId="50" fillId="5" borderId="0" applyNumberFormat="0" applyBorder="0" applyAlignment="0" applyProtection="0">
      <alignment vertical="center"/>
    </xf>
    <xf numFmtId="0" fontId="50" fillId="5" borderId="0" applyNumberFormat="0" applyBorder="0" applyAlignment="0" applyProtection="0">
      <alignment vertical="center"/>
    </xf>
    <xf numFmtId="0" fontId="50" fillId="11" borderId="0" applyNumberFormat="0" applyBorder="0" applyAlignment="0" applyProtection="0">
      <alignment vertical="center"/>
    </xf>
    <xf numFmtId="0" fontId="49" fillId="9" borderId="0" applyNumberFormat="0" applyBorder="0" applyAlignment="0" applyProtection="0"/>
    <xf numFmtId="0" fontId="46" fillId="3" borderId="0" applyNumberFormat="0" applyBorder="0" applyAlignment="0" applyProtection="0">
      <alignment vertical="center"/>
    </xf>
    <xf numFmtId="0" fontId="49" fillId="53" borderId="0" applyNumberFormat="0" applyBorder="0" applyAlignment="0" applyProtection="0"/>
    <xf numFmtId="0" fontId="49" fillId="53" borderId="0" applyNumberFormat="0" applyBorder="0" applyAlignment="0" applyProtection="0"/>
    <xf numFmtId="0" fontId="49" fillId="9" borderId="0" applyNumberFormat="0" applyBorder="0" applyAlignment="0" applyProtection="0"/>
    <xf numFmtId="0" fontId="46" fillId="3" borderId="0" applyNumberFormat="0" applyBorder="0" applyAlignment="0" applyProtection="0">
      <alignment vertical="center"/>
    </xf>
    <xf numFmtId="0" fontId="49" fillId="53" borderId="0" applyNumberFormat="0" applyBorder="0" applyAlignment="0" applyProtection="0"/>
    <xf numFmtId="0" fontId="49" fillId="53" borderId="0" applyNumberFormat="0" applyBorder="0" applyAlignment="0" applyProtection="0"/>
    <xf numFmtId="0" fontId="49" fillId="9" borderId="0" applyNumberFormat="0" applyBorder="0" applyAlignment="0" applyProtection="0"/>
    <xf numFmtId="0" fontId="46"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11" borderId="0" applyNumberFormat="0" applyBorder="0" applyAlignment="0" applyProtection="0">
      <alignment vertical="center"/>
    </xf>
    <xf numFmtId="0" fontId="46" fillId="5" borderId="0" applyNumberFormat="0" applyBorder="0" applyAlignment="0" applyProtection="0">
      <alignment vertical="center"/>
    </xf>
    <xf numFmtId="0" fontId="46" fillId="5" borderId="0" applyNumberFormat="0" applyBorder="0" applyAlignment="0" applyProtection="0">
      <alignment vertical="center"/>
    </xf>
    <xf numFmtId="0" fontId="46" fillId="11"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11"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11"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51" fillId="3" borderId="0" applyNumberFormat="0" applyBorder="0" applyAlignment="0" applyProtection="0">
      <alignment vertical="center"/>
    </xf>
    <xf numFmtId="0" fontId="51" fillId="9" borderId="0" applyNumberFormat="0" applyBorder="0" applyAlignment="0" applyProtection="0">
      <alignment vertical="center"/>
    </xf>
    <xf numFmtId="0" fontId="51" fillId="3" borderId="0" applyNumberFormat="0" applyBorder="0" applyAlignment="0" applyProtection="0">
      <alignment vertical="center"/>
    </xf>
    <xf numFmtId="0" fontId="51" fillId="9"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51" fillId="3" borderId="0" applyNumberFormat="0" applyBorder="0" applyAlignment="0" applyProtection="0">
      <alignment vertical="center"/>
    </xf>
    <xf numFmtId="0" fontId="51" fillId="9" borderId="0" applyNumberFormat="0" applyBorder="0" applyAlignment="0" applyProtection="0">
      <alignment vertical="center"/>
    </xf>
    <xf numFmtId="0" fontId="51" fillId="3" borderId="0" applyNumberFormat="0" applyBorder="0" applyAlignment="0" applyProtection="0">
      <alignment vertical="center"/>
    </xf>
    <xf numFmtId="0" fontId="51"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49" fillId="53" borderId="0" applyNumberFormat="0" applyBorder="0" applyAlignment="0" applyProtection="0"/>
    <xf numFmtId="0" fontId="49" fillId="53" borderId="0" applyNumberFormat="0" applyBorder="0" applyAlignment="0" applyProtection="0"/>
    <xf numFmtId="0" fontId="49" fillId="9" borderId="0" applyNumberFormat="0" applyBorder="0" applyAlignment="0" applyProtection="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1" fillId="9"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11"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9" borderId="0" applyNumberFormat="0" applyBorder="0" applyAlignment="0" applyProtection="0">
      <alignment vertical="center"/>
    </xf>
    <xf numFmtId="0" fontId="23" fillId="0" borderId="0">
      <alignment vertical="top"/>
    </xf>
    <xf numFmtId="0" fontId="1" fillId="0" borderId="0">
      <alignment vertical="center"/>
    </xf>
    <xf numFmtId="0" fontId="1" fillId="0" borderId="0">
      <alignment vertical="center"/>
    </xf>
    <xf numFmtId="0" fontId="5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top"/>
    </xf>
    <xf numFmtId="0" fontId="1" fillId="0" borderId="0">
      <alignment vertical="center"/>
    </xf>
    <xf numFmtId="0" fontId="1" fillId="0" borderId="0">
      <alignment vertical="top"/>
    </xf>
    <xf numFmtId="0" fontId="7"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xf numFmtId="0" fontId="7" fillId="0" borderId="0">
      <alignment vertical="center"/>
    </xf>
    <xf numFmtId="0" fontId="7" fillId="0" borderId="0">
      <alignment vertical="center"/>
    </xf>
    <xf numFmtId="0" fontId="53" fillId="0" borderId="0"/>
    <xf numFmtId="0" fontId="1" fillId="0" borderId="0">
      <alignment vertical="center"/>
    </xf>
    <xf numFmtId="0" fontId="1" fillId="0" borderId="0">
      <alignment vertical="top"/>
    </xf>
    <xf numFmtId="0" fontId="1" fillId="0" borderId="0">
      <alignment vertical="top"/>
    </xf>
    <xf numFmtId="0" fontId="1" fillId="0" borderId="0">
      <alignment vertical="top"/>
    </xf>
    <xf numFmtId="0" fontId="1" fillId="0" borderId="0">
      <alignment vertical="center"/>
    </xf>
    <xf numFmtId="0" fontId="1" fillId="0" borderId="0">
      <alignment vertical="center"/>
    </xf>
    <xf numFmtId="0" fontId="1" fillId="0" borderId="0">
      <alignment vertical="center"/>
    </xf>
    <xf numFmtId="0" fontId="53" fillId="0" borderId="0"/>
    <xf numFmtId="0" fontId="53" fillId="0" borderId="0"/>
    <xf numFmtId="0" fontId="53" fillId="0" borderId="0"/>
    <xf numFmtId="0" fontId="53" fillId="0" borderId="0"/>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3" fillId="0" borderId="0"/>
    <xf numFmtId="0" fontId="53" fillId="0" borderId="0"/>
    <xf numFmtId="0" fontId="5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top"/>
    </xf>
    <xf numFmtId="0" fontId="7" fillId="0" borderId="0">
      <alignment vertical="center"/>
    </xf>
    <xf numFmtId="0" fontId="1" fillId="0" borderId="0">
      <alignment vertical="top"/>
    </xf>
    <xf numFmtId="0" fontId="53" fillId="0" borderId="0"/>
    <xf numFmtId="0" fontId="1" fillId="0" borderId="0">
      <alignment vertical="center"/>
    </xf>
    <xf numFmtId="0" fontId="53" fillId="0" borderId="0"/>
    <xf numFmtId="0" fontId="1" fillId="0" borderId="0"/>
    <xf numFmtId="0" fontId="1" fillId="0" borderId="0"/>
    <xf numFmtId="0" fontId="1" fillId="0" borderId="0"/>
    <xf numFmtId="0" fontId="53" fillId="0" borderId="0"/>
    <xf numFmtId="0" fontId="1" fillId="0" borderId="0">
      <alignment vertical="center"/>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23" fillId="0" borderId="0">
      <alignment vertical="top"/>
    </xf>
    <xf numFmtId="0" fontId="7" fillId="0" borderId="0">
      <alignment vertical="center"/>
    </xf>
    <xf numFmtId="0" fontId="25" fillId="0" borderId="0" applyNumberFormat="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top"/>
    </xf>
    <xf numFmtId="0" fontId="1" fillId="0" borderId="0"/>
    <xf numFmtId="0" fontId="1" fillId="0" borderId="0"/>
    <xf numFmtId="0" fontId="1" fillId="0" borderId="0"/>
    <xf numFmtId="0" fontId="1" fillId="0" borderId="0" applyNumberFormat="0" applyFill="0" applyBorder="0" applyAlignment="0" applyProtection="0"/>
    <xf numFmtId="0" fontId="54" fillId="0" borderId="0" applyNumberFormat="0" applyFill="0" applyBorder="0" applyAlignment="0" applyProtection="0"/>
    <xf numFmtId="9" fontId="55" fillId="0" borderId="0" applyFont="0" applyFill="0" applyBorder="0" applyAlignment="0" applyProtection="0"/>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Protection="0"/>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12"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12"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12"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12"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12"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12"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6" fillId="38" borderId="0" applyNumberFormat="0" applyBorder="0" applyAlignment="0" applyProtection="0"/>
    <xf numFmtId="0" fontId="56" fillId="38" borderId="0" applyNumberFormat="0" applyBorder="0" applyAlignment="0" applyProtection="0"/>
    <xf numFmtId="0" fontId="56" fillId="10" borderId="0" applyNumberFormat="0" applyBorder="0" applyAlignment="0" applyProtection="0"/>
    <xf numFmtId="0" fontId="57" fillId="4" borderId="0" applyNumberFormat="0" applyBorder="0" applyAlignment="0" applyProtection="0">
      <alignment vertical="center"/>
    </xf>
    <xf numFmtId="0" fontId="57" fillId="4" borderId="0" applyNumberFormat="0" applyBorder="0" applyAlignment="0" applyProtection="0">
      <alignment vertical="center"/>
    </xf>
    <xf numFmtId="0" fontId="57" fillId="10" borderId="0" applyNumberFormat="0" applyBorder="0" applyAlignment="0" applyProtection="0">
      <alignment vertical="center"/>
    </xf>
    <xf numFmtId="0" fontId="56" fillId="4" borderId="0" applyNumberFormat="0" applyBorder="0" applyAlignment="0" applyProtection="0">
      <alignment vertical="center"/>
    </xf>
    <xf numFmtId="0" fontId="56" fillId="4" borderId="0" applyNumberFormat="0" applyBorder="0" applyAlignment="0" applyProtection="0">
      <alignment vertical="center"/>
    </xf>
    <xf numFmtId="0" fontId="56"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56" fillId="38" borderId="0" applyNumberFormat="0" applyBorder="0" applyAlignment="0" applyProtection="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56" fillId="38" borderId="0" applyNumberFormat="0" applyBorder="0" applyAlignment="0" applyProtection="0"/>
    <xf numFmtId="0" fontId="59" fillId="6" borderId="0" applyNumberFormat="0" applyBorder="0" applyAlignment="0" applyProtection="0">
      <alignment vertical="center"/>
    </xf>
    <xf numFmtId="0" fontId="59" fillId="6" borderId="0" applyNumberFormat="0" applyBorder="0" applyAlignment="0" applyProtection="0">
      <alignment vertical="center"/>
    </xf>
    <xf numFmtId="0" fontId="59" fillId="12" borderId="0" applyNumberFormat="0" applyBorder="0" applyAlignment="0" applyProtection="0">
      <alignment vertical="center"/>
    </xf>
    <xf numFmtId="0" fontId="56" fillId="10" borderId="0" applyNumberFormat="0" applyBorder="0" applyAlignment="0" applyProtection="0"/>
    <xf numFmtId="0" fontId="56" fillId="4" borderId="0" applyNumberFormat="0" applyBorder="0" applyAlignment="0" applyProtection="0">
      <alignment vertical="center"/>
    </xf>
    <xf numFmtId="0" fontId="56" fillId="38" borderId="0" applyNumberFormat="0" applyBorder="0" applyAlignment="0" applyProtection="0"/>
    <xf numFmtId="0" fontId="56" fillId="38" borderId="0" applyNumberFormat="0" applyBorder="0" applyAlignment="0" applyProtection="0"/>
    <xf numFmtId="0" fontId="56" fillId="10" borderId="0" applyNumberFormat="0" applyBorder="0" applyAlignment="0" applyProtection="0"/>
    <xf numFmtId="0" fontId="56" fillId="4" borderId="0" applyNumberFormat="0" applyBorder="0" applyAlignment="0" applyProtection="0">
      <alignment vertical="center"/>
    </xf>
    <xf numFmtId="0" fontId="56" fillId="38" borderId="0" applyNumberFormat="0" applyBorder="0" applyAlignment="0" applyProtection="0"/>
    <xf numFmtId="0" fontId="56" fillId="38" borderId="0" applyNumberFormat="0" applyBorder="0" applyAlignment="0" applyProtection="0"/>
    <xf numFmtId="0" fontId="56" fillId="10" borderId="0" applyNumberFormat="0" applyBorder="0" applyAlignment="0" applyProtection="0"/>
    <xf numFmtId="0" fontId="56"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12" borderId="0" applyNumberFormat="0" applyBorder="0" applyAlignment="0" applyProtection="0">
      <alignment vertical="center"/>
    </xf>
    <xf numFmtId="0" fontId="56" fillId="6" borderId="0" applyNumberFormat="0" applyBorder="0" applyAlignment="0" applyProtection="0">
      <alignment vertical="center"/>
    </xf>
    <xf numFmtId="0" fontId="56" fillId="6" borderId="0" applyNumberFormat="0" applyBorder="0" applyAlignment="0" applyProtection="0">
      <alignment vertical="center"/>
    </xf>
    <xf numFmtId="0" fontId="56" fillId="12"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1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12"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60" fillId="4" borderId="0" applyNumberFormat="0" applyBorder="0" applyAlignment="0" applyProtection="0">
      <alignment vertical="center"/>
    </xf>
    <xf numFmtId="0" fontId="60" fillId="10" borderId="0" applyNumberFormat="0" applyBorder="0" applyAlignment="0" applyProtection="0">
      <alignment vertical="center"/>
    </xf>
    <xf numFmtId="0" fontId="60" fillId="4" borderId="0" applyNumberFormat="0" applyBorder="0" applyAlignment="0" applyProtection="0">
      <alignment vertical="center"/>
    </xf>
    <xf numFmtId="0" fontId="60"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60" fillId="4" borderId="0" applyNumberFormat="0" applyBorder="0" applyAlignment="0" applyProtection="0">
      <alignment vertical="center"/>
    </xf>
    <xf numFmtId="0" fontId="60" fillId="10" borderId="0" applyNumberFormat="0" applyBorder="0" applyAlignment="0" applyProtection="0">
      <alignment vertical="center"/>
    </xf>
    <xf numFmtId="0" fontId="60" fillId="4" borderId="0" applyNumberFormat="0" applyBorder="0" applyAlignment="0" applyProtection="0">
      <alignment vertical="center"/>
    </xf>
    <xf numFmtId="0" fontId="60" fillId="10"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56" fillId="38" borderId="0" applyNumberFormat="0" applyBorder="0" applyAlignment="0" applyProtection="0"/>
    <xf numFmtId="0" fontId="56" fillId="38" borderId="0" applyNumberFormat="0" applyBorder="0" applyAlignment="0" applyProtection="0"/>
    <xf numFmtId="0" fontId="56" fillId="10" borderId="0" applyNumberFormat="0" applyBorder="0" applyAlignment="0" applyProtection="0"/>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2"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0" fillId="10" borderId="0" applyNumberFormat="0" applyBorder="0" applyAlignment="0" applyProtection="0">
      <alignment vertical="center"/>
    </xf>
    <xf numFmtId="0" fontId="57" fillId="6" borderId="0" applyNumberFormat="0" applyBorder="0" applyAlignment="0" applyProtection="0">
      <alignment vertical="center"/>
    </xf>
    <xf numFmtId="0" fontId="57" fillId="6" borderId="0" applyNumberFormat="0" applyBorder="0" applyAlignment="0" applyProtection="0">
      <alignment vertical="center"/>
    </xf>
    <xf numFmtId="0" fontId="57" fillId="12" borderId="0" applyNumberFormat="0" applyBorder="0" applyAlignment="0" applyProtection="0">
      <alignment vertical="center"/>
    </xf>
    <xf numFmtId="0" fontId="58" fillId="4" borderId="0" applyNumberFormat="0" applyBorder="0" applyAlignment="0" applyProtection="0">
      <alignment vertical="center"/>
    </xf>
    <xf numFmtId="0" fontId="58" fillId="4" borderId="0" applyNumberFormat="0" applyBorder="0" applyAlignment="0" applyProtection="0">
      <alignment vertical="center"/>
    </xf>
    <xf numFmtId="0" fontId="58" fillId="1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Protection="0"/>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0" fontId="15" fillId="0" borderId="17" applyNumberFormat="0" applyFill="0" applyAlignment="0" applyProtection="0">
      <alignment vertical="center"/>
    </xf>
    <xf numFmtId="44" fontId="1" fillId="0" borderId="0" applyFont="0" applyFill="0" applyBorder="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3" borderId="1" applyNumberFormat="0" applyAlignment="0" applyProtection="0">
      <alignment vertical="center"/>
    </xf>
    <xf numFmtId="0" fontId="16" fillId="43" borderId="1" applyNumberFormat="0" applyAlignment="0" applyProtection="0">
      <alignment vertical="center"/>
    </xf>
    <xf numFmtId="0" fontId="16" fillId="45" borderId="1" applyProtection="0"/>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6" fillId="45" borderId="1"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44" borderId="2" applyNumberFormat="0" applyAlignment="0" applyProtection="0">
      <alignment vertical="center"/>
    </xf>
    <xf numFmtId="0" fontId="17" fillId="44" borderId="2" applyNumberFormat="0" applyAlignment="0" applyProtection="0">
      <alignment vertical="center"/>
    </xf>
    <xf numFmtId="0" fontId="17" fillId="54" borderId="2" applyProtection="0"/>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7" fillId="54" borderId="2"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Protection="0"/>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5" fillId="0" borderId="16" applyNumberFormat="0" applyFill="0" applyProtection="0">
      <alignment horizontal="left"/>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Protection="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Protection="0"/>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193" fontId="24" fillId="0" borderId="0" applyFont="0" applyFill="0" applyBorder="0" applyAlignment="0" applyProtection="0"/>
    <xf numFmtId="194" fontId="24" fillId="0" borderId="0" applyFont="0" applyFill="0" applyBorder="0" applyAlignment="0" applyProtection="0"/>
    <xf numFmtId="195" fontId="24" fillId="0" borderId="0" applyFont="0" applyFill="0" applyBorder="0" applyAlignment="0" applyProtection="0"/>
    <xf numFmtId="196" fontId="24"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41" fontId="29" fillId="0" borderId="0" applyFont="0" applyFill="0" applyBorder="0" applyAlignment="0" applyProtection="0">
      <alignment vertical="center"/>
    </xf>
    <xf numFmtId="0" fontId="55" fillId="0" borderId="0"/>
    <xf numFmtId="0" fontId="62" fillId="55" borderId="0" applyNumberFormat="0" applyBorder="0" applyAlignment="0" applyProtection="0"/>
    <xf numFmtId="0" fontId="62" fillId="56" borderId="0" applyNumberFormat="0" applyBorder="0" applyAlignment="0" applyProtection="0"/>
    <xf numFmtId="0" fontId="62" fillId="57" borderId="0" applyNumberFormat="0" applyBorder="0" applyAlignment="0" applyProtection="0"/>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8" borderId="0" applyNumberFormat="0" applyBorder="0" applyAlignment="0" applyProtection="0">
      <alignment vertical="center"/>
    </xf>
    <xf numFmtId="0" fontId="8" fillId="58" borderId="0" applyNumberFormat="0" applyBorder="0" applyAlignment="0" applyProtection="0">
      <alignment vertical="center"/>
    </xf>
    <xf numFmtId="0" fontId="8" fillId="59" borderId="0" applyProtection="0"/>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59"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0" borderId="0" applyNumberFormat="0" applyBorder="0" applyAlignment="0" applyProtection="0">
      <alignment vertical="center"/>
    </xf>
    <xf numFmtId="0" fontId="8" fillId="60" borderId="0" applyNumberFormat="0" applyBorder="0" applyAlignment="0" applyProtection="0">
      <alignment vertical="center"/>
    </xf>
    <xf numFmtId="0" fontId="8" fillId="61" borderId="0" applyProtection="0"/>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2" borderId="0" applyNumberFormat="0" applyBorder="0" applyAlignment="0" applyProtection="0">
      <alignment vertical="center"/>
    </xf>
    <xf numFmtId="0" fontId="8" fillId="62" borderId="0" applyNumberFormat="0" applyBorder="0" applyAlignment="0" applyProtection="0">
      <alignment vertical="center"/>
    </xf>
    <xf numFmtId="0" fontId="8" fillId="63" borderId="0" applyProtection="0"/>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6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8" borderId="0" applyProtection="0"/>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9" borderId="0" applyProtection="0"/>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65" borderId="0" applyProtection="0"/>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0" fontId="8" fillId="65" borderId="0" applyNumberFormat="0" applyBorder="0" applyAlignment="0" applyProtection="0">
      <alignment vertical="center"/>
    </xf>
    <xf numFmtId="190" fontId="25" fillId="0" borderId="16" applyFill="0" applyProtection="0">
      <alignment horizontal="right"/>
    </xf>
    <xf numFmtId="0" fontId="25" fillId="0" borderId="15" applyNumberFormat="0" applyFill="0" applyProtection="0">
      <alignment horizontal="left"/>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66" borderId="0" applyProtection="0"/>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0" fillId="66" borderId="0" applyNumberFormat="0" applyBorder="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3" borderId="11" applyNumberFormat="0" applyAlignment="0" applyProtection="0">
      <alignment vertical="center"/>
    </xf>
    <xf numFmtId="0" fontId="21" fillId="43" borderId="11" applyNumberFormat="0" applyAlignment="0" applyProtection="0">
      <alignment vertical="center"/>
    </xf>
    <xf numFmtId="0" fontId="21" fillId="45" borderId="11" applyProtection="0"/>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1" fillId="45" borderId="1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7" borderId="1" applyNumberFormat="0" applyAlignment="0" applyProtection="0">
      <alignment vertical="center"/>
    </xf>
    <xf numFmtId="0" fontId="22" fillId="7" borderId="1" applyNumberFormat="0" applyAlignment="0" applyProtection="0">
      <alignment vertical="center"/>
    </xf>
    <xf numFmtId="0" fontId="22" fillId="13" borderId="1" applyProtection="0"/>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0" fontId="22" fillId="13" borderId="1" applyNumberFormat="0" applyAlignment="0" applyProtection="0">
      <alignment vertical="center"/>
    </xf>
    <xf numFmtId="1" fontId="25" fillId="0" borderId="16" applyFill="0" applyProtection="0">
      <alignment horizontal="center"/>
    </xf>
    <xf numFmtId="1" fontId="5" fillId="0" borderId="8">
      <alignment vertical="center"/>
      <protection locked="0"/>
    </xf>
    <xf numFmtId="0" fontId="63" fillId="0" borderId="0"/>
    <xf numFmtId="177" fontId="5" fillId="0" borderId="8">
      <alignment vertical="center"/>
      <protection locked="0"/>
    </xf>
    <xf numFmtId="0" fontId="4" fillId="0" borderId="0"/>
    <xf numFmtId="0" fontId="4" fillId="0" borderId="0"/>
    <xf numFmtId="0" fontId="4" fillId="0" borderId="0"/>
    <xf numFmtId="0" fontId="4" fillId="0" borderId="0"/>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32" fillId="0" borderId="0"/>
    <xf numFmtId="43" fontId="25" fillId="0" borderId="0" applyFont="0" applyFill="0" applyBorder="0" applyAlignment="0" applyProtection="0"/>
    <xf numFmtId="41" fontId="25" fillId="0" borderId="0" applyFont="0" applyFill="0" applyBorder="0" applyAlignment="0" applyProtection="0"/>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1"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23" fillId="46" borderId="10" applyNumberFormat="0" applyFont="0" applyAlignment="0" applyProtection="0">
      <alignment vertical="center"/>
    </xf>
    <xf numFmtId="0" fontId="1"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1" fillId="50" borderId="10" applyNumberFormat="0" applyFont="0" applyAlignment="0" applyProtection="0">
      <alignment vertical="center"/>
    </xf>
    <xf numFmtId="0" fontId="1" fillId="50" borderId="10" applyNumberFormat="0" applyFont="0" applyAlignment="0" applyProtection="0">
      <alignment vertical="center"/>
    </xf>
    <xf numFmtId="0" fontId="53" fillId="46" borderId="10" applyProtection="0"/>
    <xf numFmtId="0" fontId="1" fillId="46" borderId="10" applyNumberFormat="0" applyFont="0" applyAlignment="0" applyProtection="0">
      <alignment vertical="center"/>
    </xf>
    <xf numFmtId="0" fontId="23" fillId="46" borderId="10" applyNumberFormat="0" applyFont="0" applyAlignment="0" applyProtection="0">
      <alignment vertical="center"/>
    </xf>
    <xf numFmtId="0" fontId="1"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0" fontId="53" fillId="46" borderId="10" applyNumberFormat="0" applyFont="0" applyAlignment="0" applyProtection="0">
      <alignment vertical="center"/>
    </xf>
    <xf numFmtId="38" fontId="64" fillId="0" borderId="0" applyFont="0" applyFill="0" applyBorder="0" applyAlignment="0" applyProtection="0"/>
    <xf numFmtId="40" fontId="64"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0" fontId="65" fillId="0" borderId="0"/>
    <xf numFmtId="0" fontId="66" fillId="0" borderId="0">
      <alignment vertical="center"/>
    </xf>
    <xf numFmtId="0" fontId="7" fillId="0" borderId="0" applyProtection="0">
      <alignment vertical="center"/>
    </xf>
    <xf numFmtId="0" fontId="1" fillId="0" borderId="0" applyProtection="0"/>
    <xf numFmtId="0" fontId="7" fillId="0" borderId="0"/>
    <xf numFmtId="0" fontId="1" fillId="0" borderId="0">
      <alignment vertical="center"/>
    </xf>
    <xf numFmtId="0" fontId="7" fillId="0" borderId="0" applyProtection="0">
      <alignment vertical="center"/>
    </xf>
    <xf numFmtId="0" fontId="7" fillId="0" borderId="0"/>
  </cellStyleXfs>
  <cellXfs count="48">
    <xf numFmtId="0" fontId="0" fillId="0" borderId="0" xfId="0">
      <alignment vertical="center"/>
    </xf>
    <xf numFmtId="0" fontId="70" fillId="67" borderId="8" xfId="1879" applyNumberFormat="1" applyFont="1" applyFill="1" applyBorder="1" applyAlignment="1">
      <alignment horizontal="center" vertical="center" wrapText="1"/>
    </xf>
    <xf numFmtId="0" fontId="70" fillId="67" borderId="8" xfId="0" applyNumberFormat="1" applyFont="1" applyFill="1" applyBorder="1" applyAlignment="1">
      <alignment horizontal="center" vertical="center" wrapText="1"/>
    </xf>
    <xf numFmtId="0" fontId="70" fillId="67" borderId="8" xfId="1787" applyNumberFormat="1" applyFont="1" applyFill="1" applyBorder="1" applyAlignment="1" applyProtection="1">
      <alignment horizontal="center" vertical="center" wrapText="1" shrinkToFit="1"/>
      <protection locked="0"/>
    </xf>
    <xf numFmtId="0" fontId="70" fillId="67" borderId="8" xfId="1787" applyNumberFormat="1" applyFont="1" applyFill="1" applyBorder="1" applyAlignment="1">
      <alignment horizontal="center" vertical="center" wrapText="1"/>
    </xf>
    <xf numFmtId="0" fontId="70" fillId="67" borderId="8" xfId="1830" applyNumberFormat="1" applyFont="1" applyFill="1" applyBorder="1" applyAlignment="1">
      <alignment horizontal="center" vertical="center" wrapText="1"/>
    </xf>
    <xf numFmtId="0" fontId="70" fillId="67" borderId="8" xfId="1830" applyNumberFormat="1" applyFont="1" applyFill="1" applyBorder="1" applyAlignment="1">
      <alignment horizontal="center" vertical="center" wrapText="1" shrinkToFit="1"/>
    </xf>
    <xf numFmtId="0" fontId="70" fillId="67" borderId="8" xfId="0" applyNumberFormat="1" applyFont="1" applyFill="1" applyBorder="1" applyAlignment="1">
      <alignment horizontal="left" vertical="center" wrapText="1"/>
    </xf>
    <xf numFmtId="0" fontId="70" fillId="67" borderId="8" xfId="1830" applyNumberFormat="1" applyFont="1" applyFill="1" applyBorder="1" applyAlignment="1">
      <alignment horizontal="left" vertical="center" wrapText="1"/>
    </xf>
    <xf numFmtId="0" fontId="70" fillId="67" borderId="8" xfId="2926" applyNumberFormat="1" applyFont="1" applyFill="1" applyBorder="1" applyAlignment="1">
      <alignment horizontal="left" vertical="center" wrapText="1"/>
    </xf>
    <xf numFmtId="0" fontId="70" fillId="67" borderId="8" xfId="2926" applyNumberFormat="1" applyFont="1" applyFill="1" applyBorder="1" applyAlignment="1">
      <alignment horizontal="center" vertical="center" wrapText="1"/>
    </xf>
    <xf numFmtId="0" fontId="70" fillId="67" borderId="0" xfId="1908" applyNumberFormat="1" applyFont="1" applyFill="1" applyAlignment="1">
      <alignment horizontal="center" vertical="center" wrapText="1"/>
    </xf>
    <xf numFmtId="0" fontId="70" fillId="67" borderId="0" xfId="1909" applyNumberFormat="1" applyFont="1" applyFill="1" applyBorder="1" applyAlignment="1">
      <alignment horizontal="left" vertical="center" wrapText="1"/>
    </xf>
    <xf numFmtId="0" fontId="70" fillId="67" borderId="0" xfId="1909" applyNumberFormat="1" applyFont="1" applyFill="1" applyBorder="1" applyAlignment="1">
      <alignment horizontal="center" vertical="center" wrapText="1"/>
    </xf>
    <xf numFmtId="0" fontId="70" fillId="67" borderId="0" xfId="1" applyNumberFormat="1" applyFont="1" applyFill="1" applyBorder="1" applyAlignment="1">
      <alignment horizontal="center" vertical="center" wrapText="1"/>
    </xf>
    <xf numFmtId="0" fontId="70" fillId="67" borderId="8" xfId="1909" applyNumberFormat="1" applyFont="1" applyFill="1" applyBorder="1" applyAlignment="1">
      <alignment horizontal="center" vertical="center" wrapText="1"/>
    </xf>
    <xf numFmtId="0" fontId="70" fillId="67" borderId="8" xfId="1" applyNumberFormat="1" applyFont="1" applyFill="1" applyBorder="1" applyAlignment="1">
      <alignment horizontal="center" vertical="center" wrapText="1"/>
    </xf>
    <xf numFmtId="0" fontId="70" fillId="67" borderId="8" xfId="2929" applyNumberFormat="1" applyFont="1" applyFill="1" applyBorder="1" applyAlignment="1">
      <alignment horizontal="center" vertical="center" wrapText="1"/>
    </xf>
    <xf numFmtId="0" fontId="70" fillId="67" borderId="8" xfId="1830" applyNumberFormat="1" applyFont="1" applyFill="1" applyBorder="1" applyAlignment="1" applyProtection="1">
      <alignment horizontal="center" vertical="center" wrapText="1"/>
    </xf>
    <xf numFmtId="0" fontId="70" fillId="67" borderId="8" xfId="0" applyNumberFormat="1" applyFont="1" applyFill="1" applyBorder="1" applyAlignment="1" applyProtection="1">
      <alignment horizontal="center" vertical="center" wrapText="1"/>
    </xf>
    <xf numFmtId="0" fontId="70" fillId="67" borderId="8" xfId="2930" applyNumberFormat="1" applyFont="1" applyFill="1" applyBorder="1" applyAlignment="1">
      <alignment horizontal="center" vertical="center" wrapText="1"/>
    </xf>
    <xf numFmtId="0" fontId="70" fillId="67" borderId="8" xfId="1908" applyNumberFormat="1" applyFont="1" applyFill="1" applyBorder="1" applyAlignment="1">
      <alignment horizontal="center" vertical="center" wrapText="1"/>
    </xf>
    <xf numFmtId="0" fontId="70" fillId="67" borderId="8" xfId="1900" applyNumberFormat="1" applyFont="1" applyFill="1" applyBorder="1" applyAlignment="1">
      <alignment horizontal="center" vertical="center" wrapText="1"/>
    </xf>
    <xf numFmtId="0" fontId="70" fillId="67" borderId="0" xfId="0" applyNumberFormat="1" applyFont="1" applyFill="1" applyAlignment="1">
      <alignment horizontal="center" vertical="center" wrapText="1"/>
    </xf>
    <xf numFmtId="0" fontId="70" fillId="67" borderId="8" xfId="1822" applyNumberFormat="1" applyFont="1" applyFill="1" applyBorder="1" applyAlignment="1">
      <alignment horizontal="center" vertical="center" wrapText="1"/>
    </xf>
    <xf numFmtId="0" fontId="70" fillId="67" borderId="8" xfId="2927" applyNumberFormat="1" applyFont="1" applyFill="1" applyBorder="1" applyAlignment="1">
      <alignment horizontal="left" vertical="center" wrapText="1"/>
    </xf>
    <xf numFmtId="0" fontId="70" fillId="67" borderId="8" xfId="2927" applyNumberFormat="1" applyFont="1" applyFill="1" applyBorder="1" applyAlignment="1">
      <alignment horizontal="center" vertical="center" wrapText="1"/>
    </xf>
    <xf numFmtId="0" fontId="70" fillId="67" borderId="8" xfId="1776" applyNumberFormat="1" applyFont="1" applyFill="1" applyBorder="1" applyAlignment="1">
      <alignment horizontal="center" vertical="center" wrapText="1"/>
    </xf>
    <xf numFmtId="0" fontId="70" fillId="67" borderId="8" xfId="1830" applyNumberFormat="1" applyFont="1" applyFill="1" applyBorder="1" applyAlignment="1" applyProtection="1">
      <alignment horizontal="left" vertical="center" wrapText="1"/>
    </xf>
    <xf numFmtId="0" fontId="70" fillId="67" borderId="8" xfId="2928" applyNumberFormat="1" applyFont="1" applyFill="1" applyBorder="1" applyAlignment="1">
      <alignment horizontal="left" vertical="center" wrapText="1"/>
    </xf>
    <xf numFmtId="0" fontId="70" fillId="67" borderId="8" xfId="2931" applyNumberFormat="1" applyFont="1" applyFill="1" applyBorder="1" applyAlignment="1">
      <alignment horizontal="center" vertical="center" wrapText="1"/>
    </xf>
    <xf numFmtId="0" fontId="70" fillId="67" borderId="8" xfId="0" applyNumberFormat="1" applyFont="1" applyFill="1" applyBorder="1" applyAlignment="1">
      <alignment horizontal="center" vertical="center" wrapText="1" shrinkToFit="1"/>
    </xf>
    <xf numFmtId="0" fontId="70" fillId="67" borderId="8" xfId="2925" applyNumberFormat="1" applyFont="1" applyFill="1" applyBorder="1" applyAlignment="1">
      <alignment horizontal="left" vertical="center" wrapText="1"/>
    </xf>
    <xf numFmtId="0" fontId="70" fillId="67" borderId="8" xfId="0" applyNumberFormat="1" applyFont="1" applyFill="1" applyBorder="1" applyAlignment="1" applyProtection="1">
      <alignment horizontal="left" vertical="center" wrapText="1" shrinkToFit="1"/>
      <protection locked="0"/>
    </xf>
    <xf numFmtId="0" fontId="70" fillId="67" borderId="8" xfId="1900" applyNumberFormat="1" applyFont="1" applyFill="1" applyBorder="1" applyAlignment="1">
      <alignment horizontal="left" vertical="center" wrapText="1"/>
    </xf>
    <xf numFmtId="0" fontId="70" fillId="67" borderId="8" xfId="1879" applyNumberFormat="1" applyFont="1" applyFill="1" applyBorder="1" applyAlignment="1">
      <alignment horizontal="left" vertical="center" wrapText="1"/>
    </xf>
    <xf numFmtId="0" fontId="70" fillId="67" borderId="0" xfId="0" applyNumberFormat="1" applyFont="1" applyFill="1" applyAlignment="1">
      <alignment horizontal="left" vertical="center" wrapText="1"/>
    </xf>
    <xf numFmtId="0" fontId="73" fillId="67" borderId="8" xfId="1909" applyNumberFormat="1" applyFont="1" applyFill="1" applyBorder="1" applyAlignment="1">
      <alignment horizontal="center" vertical="center" wrapText="1"/>
    </xf>
    <xf numFmtId="0" fontId="74" fillId="67" borderId="8" xfId="1909" applyNumberFormat="1" applyFont="1" applyFill="1" applyBorder="1" applyAlignment="1">
      <alignment horizontal="center" vertical="center" wrapText="1"/>
    </xf>
    <xf numFmtId="0" fontId="75" fillId="0" borderId="21" xfId="0" applyNumberFormat="1" applyFont="1" applyBorder="1" applyAlignment="1" applyProtection="1">
      <alignment horizontal="center" vertical="center" wrapText="1"/>
    </xf>
    <xf numFmtId="0" fontId="72" fillId="67" borderId="19" xfId="1830" applyNumberFormat="1" applyFont="1" applyFill="1" applyBorder="1" applyAlignment="1">
      <alignment horizontal="center" vertical="center" wrapText="1"/>
    </xf>
    <xf numFmtId="0" fontId="72" fillId="67" borderId="4" xfId="1830" applyNumberFormat="1" applyFont="1" applyFill="1" applyBorder="1" applyAlignment="1">
      <alignment horizontal="center" vertical="center" wrapText="1"/>
    </xf>
    <xf numFmtId="0" fontId="72" fillId="67" borderId="20" xfId="1830" applyNumberFormat="1" applyFont="1" applyFill="1" applyBorder="1" applyAlignment="1">
      <alignment horizontal="center" vertical="center" wrapText="1"/>
    </xf>
    <xf numFmtId="0" fontId="71" fillId="67" borderId="0" xfId="1909" applyNumberFormat="1" applyFont="1" applyFill="1" applyAlignment="1">
      <alignment horizontal="center" vertical="center" wrapText="1"/>
    </xf>
    <xf numFmtId="0" fontId="70" fillId="67" borderId="8" xfId="1909" applyNumberFormat="1" applyFont="1" applyFill="1" applyBorder="1" applyAlignment="1">
      <alignment horizontal="center" vertical="center" wrapText="1"/>
    </xf>
    <xf numFmtId="0" fontId="74" fillId="67" borderId="8" xfId="1909" applyNumberFormat="1" applyFont="1" applyFill="1" applyBorder="1" applyAlignment="1">
      <alignment horizontal="center" vertical="center" wrapText="1"/>
    </xf>
    <xf numFmtId="0" fontId="70" fillId="67" borderId="18" xfId="1909" applyNumberFormat="1" applyFont="1" applyFill="1" applyBorder="1" applyAlignment="1">
      <alignment horizontal="center" vertical="center" wrapText="1"/>
    </xf>
    <xf numFmtId="0" fontId="70" fillId="67" borderId="15" xfId="1909" applyNumberFormat="1" applyFont="1" applyFill="1" applyBorder="1" applyAlignment="1">
      <alignment horizontal="center" vertical="center" wrapText="1"/>
    </xf>
  </cellXfs>
  <cellStyles count="2932">
    <cellStyle name=" 1" xfId="2"/>
    <cellStyle name="?鹎%U龡&amp;H?_x0008__x001c__x001c_?_x0007__x0001__x0001_" xfId="3"/>
    <cellStyle name="_0202" xfId="4"/>
    <cellStyle name="_20100326高清市院遂宁检察院1080P配置清单26日改" xfId="5"/>
    <cellStyle name="_Book1" xfId="6"/>
    <cellStyle name="_Book1 2" xfId="7"/>
    <cellStyle name="_Book1_1" xfId="8"/>
    <cellStyle name="_Book1_1 2" xfId="9"/>
    <cellStyle name="_Book1_1_Book1" xfId="10"/>
    <cellStyle name="_Book1_1_云南省建国前入党的老党员补贴有关情况统计表2010(1).01" xfId="11"/>
    <cellStyle name="_Book1_2" xfId="12"/>
    <cellStyle name="_Book1_2 2" xfId="13"/>
    <cellStyle name="_Book1_2_Book1" xfId="14"/>
    <cellStyle name="_Book1_2_云南省建国前入党的老党员补贴有关情况统计表2010(1).01" xfId="15"/>
    <cellStyle name="_Book1_3" xfId="16"/>
    <cellStyle name="_Book1_3_Book1" xfId="17"/>
    <cellStyle name="_Book1_4" xfId="18"/>
    <cellStyle name="_Book1_Book1" xfId="19"/>
    <cellStyle name="_Book1_公路局计划" xfId="20"/>
    <cellStyle name="_Book1_云南省建国前入党的老党员补贴有关情况统计表2010(1).01" xfId="21"/>
    <cellStyle name="_Book1_重点县道" xfId="22"/>
    <cellStyle name="_ET_STYLE_NoName_00_" xfId="23"/>
    <cellStyle name="_ET_STYLE_NoName_00_ 2" xfId="24"/>
    <cellStyle name="_ET_STYLE_NoName_00_ 3" xfId="25"/>
    <cellStyle name="_ET_STYLE_NoName_00__2010样品_13" xfId="26"/>
    <cellStyle name="_ET_STYLE_NoName_00__2010样品_Sheet1_1" xfId="27"/>
    <cellStyle name="_ET_STYLE_NoName_00__2010样品_Sheet1_1_Book1" xfId="28"/>
    <cellStyle name="_ET_STYLE_NoName_00__Book1" xfId="29"/>
    <cellStyle name="_ET_STYLE_NoName_00__Book1_1" xfId="30"/>
    <cellStyle name="_ET_STYLE_NoName_00__Book1_1 2" xfId="31"/>
    <cellStyle name="_ET_STYLE_NoName_00__Book1_2" xfId="32"/>
    <cellStyle name="_ET_STYLE_NoName_00__Sheet1_1" xfId="33"/>
    <cellStyle name="_ET_STYLE_NoName_00__Sheet1_3" xfId="34"/>
    <cellStyle name="_ET_STYLE_NoName_00__Sheet3" xfId="35"/>
    <cellStyle name="_ET_STYLE_NoName_00__初定 宝利来国际大酒5.16" xfId="36"/>
    <cellStyle name="_ET_STYLE_NoName_00__附件：2011年河源市和平县县乡公路桥梁建设省投资补助计划调整表" xfId="37"/>
    <cellStyle name="_ET_STYLE_NoName_00__附件5：2016年新农村公路通达路线窄路面公路拓宽工程中央车购税补助项目计划表（汇总）持续更新" xfId="38"/>
    <cellStyle name="_ET_STYLE_NoName_00__汇总 " xfId="39"/>
    <cellStyle name="_ET_STYLE_NoName_00__清水河村铁路沿线外立面改造成本测算08.3.14" xfId="40"/>
    <cellStyle name="_ET_STYLE_NoName_00__数码港成本测算080425" xfId="41"/>
    <cellStyle name="_ET_STYLE_NoName_00__数码港成本测算8.2.28" xfId="42"/>
    <cellStyle name="_ET_STYLE_NoName_00__数码港人工费审核080410" xfId="43"/>
    <cellStyle name="_Sheet1" xfId="44"/>
    <cellStyle name="_宝利来国际大酒店一、二层夜总_r_n 会装修成本分析5.3调整" xfId="45"/>
    <cellStyle name="_宝利来国际大酒店一、二层夜总_r_n 会装修成本分析5.3调整_汇总 " xfId="46"/>
    <cellStyle name="_表3：2013年国省道大修及改善" xfId="47"/>
    <cellStyle name="_计财部审批要件" xfId="48"/>
    <cellStyle name="_南京百度装饰工程量清单表（合同）" xfId="49"/>
    <cellStyle name="_南威酒店报价12(1).31" xfId="50"/>
    <cellStyle name="_弱电系统设备配置报价清单" xfId="51"/>
    <cellStyle name="_云南省建国前入党的老党员补贴有关情况统计表2010(1).01" xfId="52"/>
    <cellStyle name="_重点县道" xfId="53"/>
    <cellStyle name="0,0_x000d__x000a_NA_x000d__x000a_" xfId="54"/>
    <cellStyle name="0,0_x000d__x000a_NA_x000d__x000a_ 2" xfId="55"/>
    <cellStyle name="20% - Accent1" xfId="56"/>
    <cellStyle name="20% - Accent1 2" xfId="57"/>
    <cellStyle name="20% - Accent1_！附表3：新农村公路硬底化6.15" xfId="58"/>
    <cellStyle name="20% - Accent2" xfId="59"/>
    <cellStyle name="20% - Accent2 2" xfId="60"/>
    <cellStyle name="20% - Accent2_！附表3：新农村公路硬底化6.15" xfId="61"/>
    <cellStyle name="20% - Accent3" xfId="62"/>
    <cellStyle name="20% - Accent3 2" xfId="63"/>
    <cellStyle name="20% - Accent3_！附表3：新农村公路硬底化6.15" xfId="64"/>
    <cellStyle name="20% - Accent4" xfId="65"/>
    <cellStyle name="20% - Accent4 2" xfId="66"/>
    <cellStyle name="20% - Accent4_！附表3：新农村公路硬底化6.15" xfId="67"/>
    <cellStyle name="20% - Accent5" xfId="68"/>
    <cellStyle name="20% - Accent5 2" xfId="69"/>
    <cellStyle name="20% - Accent5_！附表3：新农村公路硬底化6.15" xfId="70"/>
    <cellStyle name="20% - Accent6" xfId="71"/>
    <cellStyle name="20% - Accent6 2" xfId="72"/>
    <cellStyle name="20% - Accent6_！附表3：新农村公路硬底化6.15" xfId="73"/>
    <cellStyle name="20% - 强调文字颜色 1 10" xfId="74"/>
    <cellStyle name="20% - 强调文字颜色 1 10 2" xfId="75"/>
    <cellStyle name="20% - 强调文字颜色 1 11" xfId="76"/>
    <cellStyle name="20% - 强调文字颜色 1 11 2" xfId="77"/>
    <cellStyle name="20% - 强调文字颜色 1 12" xfId="78"/>
    <cellStyle name="20% - 强调文字颜色 1 12 2" xfId="79"/>
    <cellStyle name="20% - 强调文字颜色 1 13" xfId="80"/>
    <cellStyle name="20% - 强调文字颜色 1 13 2" xfId="81"/>
    <cellStyle name="20% - 强调文字颜色 1 14" xfId="82"/>
    <cellStyle name="20% - 强调文字颜色 1 14 2" xfId="83"/>
    <cellStyle name="20% - 强调文字颜色 1 15" xfId="84"/>
    <cellStyle name="20% - 强调文字颜色 1 15 2" xfId="85"/>
    <cellStyle name="20% - 强调文字颜色 1 16" xfId="86"/>
    <cellStyle name="20% - 强调文字颜色 1 16 2" xfId="87"/>
    <cellStyle name="20% - 强调文字颜色 1 17" xfId="88"/>
    <cellStyle name="20% - 强调文字颜色 1 17 2" xfId="89"/>
    <cellStyle name="20% - 强调文字颜色 1 18" xfId="90"/>
    <cellStyle name="20% - 强调文字颜色 1 18 2" xfId="91"/>
    <cellStyle name="20% - 强调文字颜色 1 19" xfId="92"/>
    <cellStyle name="20% - 强调文字颜色 1 19 2" xfId="93"/>
    <cellStyle name="20% - 强调文字颜色 1 2" xfId="94"/>
    <cellStyle name="20% - 强调文字颜色 1 2 2" xfId="95"/>
    <cellStyle name="20% - 强调文字颜色 1 20" xfId="96"/>
    <cellStyle name="20% - 强调文字颜色 1 20 2" xfId="97"/>
    <cellStyle name="20% - 强调文字颜色 1 21" xfId="98"/>
    <cellStyle name="20% - 强调文字颜色 1 21 2" xfId="99"/>
    <cellStyle name="20% - 强调文字颜色 1 22" xfId="100"/>
    <cellStyle name="20% - 强调文字颜色 1 22 2" xfId="101"/>
    <cellStyle name="20% - 强调文字颜色 1 23" xfId="102"/>
    <cellStyle name="20% - 强调文字颜色 1 23 2" xfId="103"/>
    <cellStyle name="20% - 强调文字颜色 1 24" xfId="104"/>
    <cellStyle name="20% - 强调文字颜色 1 24 2" xfId="105"/>
    <cellStyle name="20% - 强调文字颜色 1 25" xfId="106"/>
    <cellStyle name="20% - 强调文字颜色 1 25 2" xfId="107"/>
    <cellStyle name="20% - 强调文字颜色 1 26" xfId="108"/>
    <cellStyle name="20% - 强调文字颜色 1 26 2" xfId="109"/>
    <cellStyle name="20% - 强调文字颜色 1 27" xfId="110"/>
    <cellStyle name="20% - 强调文字颜色 1 27 2" xfId="111"/>
    <cellStyle name="20% - 强调文字颜色 1 28" xfId="112"/>
    <cellStyle name="20% - 强调文字颜色 1 28 2" xfId="113"/>
    <cellStyle name="20% - 强调文字颜色 1 29" xfId="114"/>
    <cellStyle name="20% - 强调文字颜色 1 29 2" xfId="115"/>
    <cellStyle name="20% - 强调文字颜色 1 3" xfId="116"/>
    <cellStyle name="20% - 强调文字颜色 1 3 2" xfId="117"/>
    <cellStyle name="20% - 强调文字颜色 1 30" xfId="118"/>
    <cellStyle name="20% - 强调文字颜色 1 30 2" xfId="119"/>
    <cellStyle name="20% - 强调文字颜色 1 31" xfId="120"/>
    <cellStyle name="20% - 强调文字颜色 1 31 2" xfId="121"/>
    <cellStyle name="20% - 强调文字颜色 1 32" xfId="122"/>
    <cellStyle name="20% - 强调文字颜色 1 32 2" xfId="123"/>
    <cellStyle name="20% - 强调文字颜色 1 33" xfId="124"/>
    <cellStyle name="20% - 强调文字颜色 1 33 2" xfId="125"/>
    <cellStyle name="20% - 强调文字颜色 1 34" xfId="126"/>
    <cellStyle name="20% - 强调文字颜色 1 34 2" xfId="127"/>
    <cellStyle name="20% - 强调文字颜色 1 34_！附表3：新农村公路硬底化6.15" xfId="128"/>
    <cellStyle name="20% - 强调文字颜色 1 4" xfId="129"/>
    <cellStyle name="20% - 强调文字颜色 1 4 2" xfId="130"/>
    <cellStyle name="20% - 强调文字颜色 1 5" xfId="131"/>
    <cellStyle name="20% - 强调文字颜色 1 5 2" xfId="132"/>
    <cellStyle name="20% - 强调文字颜色 1 6" xfId="133"/>
    <cellStyle name="20% - 强调文字颜色 1 6 2" xfId="134"/>
    <cellStyle name="20% - 强调文字颜色 1 7" xfId="135"/>
    <cellStyle name="20% - 强调文字颜色 1 7 2" xfId="136"/>
    <cellStyle name="20% - 强调文字颜色 1 8" xfId="137"/>
    <cellStyle name="20% - 强调文字颜色 1 8 2" xfId="138"/>
    <cellStyle name="20% - 强调文字颜色 1 9" xfId="139"/>
    <cellStyle name="20% - 强调文字颜色 1 9 2" xfId="140"/>
    <cellStyle name="20% - 强调文字颜色 2 10" xfId="141"/>
    <cellStyle name="20% - 强调文字颜色 2 10 2" xfId="142"/>
    <cellStyle name="20% - 强调文字颜色 2 11" xfId="143"/>
    <cellStyle name="20% - 强调文字颜色 2 11 2" xfId="144"/>
    <cellStyle name="20% - 强调文字颜色 2 12" xfId="145"/>
    <cellStyle name="20% - 强调文字颜色 2 12 2" xfId="146"/>
    <cellStyle name="20% - 强调文字颜色 2 13" xfId="147"/>
    <cellStyle name="20% - 强调文字颜色 2 13 2" xfId="148"/>
    <cellStyle name="20% - 强调文字颜色 2 14" xfId="149"/>
    <cellStyle name="20% - 强调文字颜色 2 14 2" xfId="150"/>
    <cellStyle name="20% - 强调文字颜色 2 15" xfId="151"/>
    <cellStyle name="20% - 强调文字颜色 2 15 2" xfId="152"/>
    <cellStyle name="20% - 强调文字颜色 2 16" xfId="153"/>
    <cellStyle name="20% - 强调文字颜色 2 16 2" xfId="154"/>
    <cellStyle name="20% - 强调文字颜色 2 17" xfId="155"/>
    <cellStyle name="20% - 强调文字颜色 2 17 2" xfId="156"/>
    <cellStyle name="20% - 强调文字颜色 2 18" xfId="157"/>
    <cellStyle name="20% - 强调文字颜色 2 18 2" xfId="158"/>
    <cellStyle name="20% - 强调文字颜色 2 19" xfId="159"/>
    <cellStyle name="20% - 强调文字颜色 2 19 2" xfId="160"/>
    <cellStyle name="20% - 强调文字颜色 2 2" xfId="161"/>
    <cellStyle name="20% - 强调文字颜色 2 2 2" xfId="162"/>
    <cellStyle name="20% - 强调文字颜色 2 20" xfId="163"/>
    <cellStyle name="20% - 强调文字颜色 2 20 2" xfId="164"/>
    <cellStyle name="20% - 强调文字颜色 2 21" xfId="165"/>
    <cellStyle name="20% - 强调文字颜色 2 21 2" xfId="166"/>
    <cellStyle name="20% - 强调文字颜色 2 22" xfId="167"/>
    <cellStyle name="20% - 强调文字颜色 2 22 2" xfId="168"/>
    <cellStyle name="20% - 强调文字颜色 2 23" xfId="169"/>
    <cellStyle name="20% - 强调文字颜色 2 23 2" xfId="170"/>
    <cellStyle name="20% - 强调文字颜色 2 24" xfId="171"/>
    <cellStyle name="20% - 强调文字颜色 2 24 2" xfId="172"/>
    <cellStyle name="20% - 强调文字颜色 2 25" xfId="173"/>
    <cellStyle name="20% - 强调文字颜色 2 25 2" xfId="174"/>
    <cellStyle name="20% - 强调文字颜色 2 26" xfId="175"/>
    <cellStyle name="20% - 强调文字颜色 2 26 2" xfId="176"/>
    <cellStyle name="20% - 强调文字颜色 2 27" xfId="177"/>
    <cellStyle name="20% - 强调文字颜色 2 27 2" xfId="178"/>
    <cellStyle name="20% - 强调文字颜色 2 28" xfId="179"/>
    <cellStyle name="20% - 强调文字颜色 2 28 2" xfId="180"/>
    <cellStyle name="20% - 强调文字颜色 2 29" xfId="181"/>
    <cellStyle name="20% - 强调文字颜色 2 29 2" xfId="182"/>
    <cellStyle name="20% - 强调文字颜色 2 3" xfId="183"/>
    <cellStyle name="20% - 强调文字颜色 2 3 2" xfId="184"/>
    <cellStyle name="20% - 强调文字颜色 2 30" xfId="185"/>
    <cellStyle name="20% - 强调文字颜色 2 30 2" xfId="186"/>
    <cellStyle name="20% - 强调文字颜色 2 31" xfId="187"/>
    <cellStyle name="20% - 强调文字颜色 2 31 2" xfId="188"/>
    <cellStyle name="20% - 强调文字颜色 2 32" xfId="189"/>
    <cellStyle name="20% - 强调文字颜色 2 32 2" xfId="190"/>
    <cellStyle name="20% - 强调文字颜色 2 33" xfId="191"/>
    <cellStyle name="20% - 强调文字颜色 2 33 2" xfId="192"/>
    <cellStyle name="20% - 强调文字颜色 2 34" xfId="193"/>
    <cellStyle name="20% - 强调文字颜色 2 34 2" xfId="194"/>
    <cellStyle name="20% - 强调文字颜色 2 34_！附表3：新农村公路硬底化6.15" xfId="195"/>
    <cellStyle name="20% - 强调文字颜色 2 4" xfId="196"/>
    <cellStyle name="20% - 强调文字颜色 2 4 2" xfId="197"/>
    <cellStyle name="20% - 强调文字颜色 2 5" xfId="198"/>
    <cellStyle name="20% - 强调文字颜色 2 5 2" xfId="199"/>
    <cellStyle name="20% - 强调文字颜色 2 6" xfId="200"/>
    <cellStyle name="20% - 强调文字颜色 2 6 2" xfId="201"/>
    <cellStyle name="20% - 强调文字颜色 2 7" xfId="202"/>
    <cellStyle name="20% - 强调文字颜色 2 7 2" xfId="203"/>
    <cellStyle name="20% - 强调文字颜色 2 8" xfId="204"/>
    <cellStyle name="20% - 强调文字颜色 2 8 2" xfId="205"/>
    <cellStyle name="20% - 强调文字颜色 2 9" xfId="206"/>
    <cellStyle name="20% - 强调文字颜色 2 9 2" xfId="207"/>
    <cellStyle name="20% - 强调文字颜色 3 10" xfId="208"/>
    <cellStyle name="20% - 强调文字颜色 3 10 2" xfId="209"/>
    <cellStyle name="20% - 强调文字颜色 3 11" xfId="210"/>
    <cellStyle name="20% - 强调文字颜色 3 11 2" xfId="211"/>
    <cellStyle name="20% - 强调文字颜色 3 12" xfId="212"/>
    <cellStyle name="20% - 强调文字颜色 3 12 2" xfId="213"/>
    <cellStyle name="20% - 强调文字颜色 3 13" xfId="214"/>
    <cellStyle name="20% - 强调文字颜色 3 13 2" xfId="215"/>
    <cellStyle name="20% - 强调文字颜色 3 14" xfId="216"/>
    <cellStyle name="20% - 强调文字颜色 3 14 2" xfId="217"/>
    <cellStyle name="20% - 强调文字颜色 3 15" xfId="218"/>
    <cellStyle name="20% - 强调文字颜色 3 15 2" xfId="219"/>
    <cellStyle name="20% - 强调文字颜色 3 16" xfId="220"/>
    <cellStyle name="20% - 强调文字颜色 3 16 2" xfId="221"/>
    <cellStyle name="20% - 强调文字颜色 3 17" xfId="222"/>
    <cellStyle name="20% - 强调文字颜色 3 17 2" xfId="223"/>
    <cellStyle name="20% - 强调文字颜色 3 18" xfId="224"/>
    <cellStyle name="20% - 强调文字颜色 3 18 2" xfId="225"/>
    <cellStyle name="20% - 强调文字颜色 3 19" xfId="226"/>
    <cellStyle name="20% - 强调文字颜色 3 19 2" xfId="227"/>
    <cellStyle name="20% - 强调文字颜色 3 2" xfId="228"/>
    <cellStyle name="20% - 强调文字颜色 3 2 2" xfId="229"/>
    <cellStyle name="20% - 强调文字颜色 3 20" xfId="230"/>
    <cellStyle name="20% - 强调文字颜色 3 20 2" xfId="231"/>
    <cellStyle name="20% - 强调文字颜色 3 21" xfId="232"/>
    <cellStyle name="20% - 强调文字颜色 3 21 2" xfId="233"/>
    <cellStyle name="20% - 强调文字颜色 3 22" xfId="234"/>
    <cellStyle name="20% - 强调文字颜色 3 22 2" xfId="235"/>
    <cellStyle name="20% - 强调文字颜色 3 23" xfId="236"/>
    <cellStyle name="20% - 强调文字颜色 3 23 2" xfId="237"/>
    <cellStyle name="20% - 强调文字颜色 3 24" xfId="238"/>
    <cellStyle name="20% - 强调文字颜色 3 24 2" xfId="239"/>
    <cellStyle name="20% - 强调文字颜色 3 25" xfId="240"/>
    <cellStyle name="20% - 强调文字颜色 3 25 2" xfId="241"/>
    <cellStyle name="20% - 强调文字颜色 3 26" xfId="242"/>
    <cellStyle name="20% - 强调文字颜色 3 26 2" xfId="243"/>
    <cellStyle name="20% - 强调文字颜色 3 27" xfId="244"/>
    <cellStyle name="20% - 强调文字颜色 3 27 2" xfId="245"/>
    <cellStyle name="20% - 强调文字颜色 3 28" xfId="246"/>
    <cellStyle name="20% - 强调文字颜色 3 28 2" xfId="247"/>
    <cellStyle name="20% - 强调文字颜色 3 29" xfId="248"/>
    <cellStyle name="20% - 强调文字颜色 3 29 2" xfId="249"/>
    <cellStyle name="20% - 强调文字颜色 3 3" xfId="250"/>
    <cellStyle name="20% - 强调文字颜色 3 3 2" xfId="251"/>
    <cellStyle name="20% - 强调文字颜色 3 30" xfId="252"/>
    <cellStyle name="20% - 强调文字颜色 3 30 2" xfId="253"/>
    <cellStyle name="20% - 强调文字颜色 3 31" xfId="254"/>
    <cellStyle name="20% - 强调文字颜色 3 31 2" xfId="255"/>
    <cellStyle name="20% - 强调文字颜色 3 32" xfId="256"/>
    <cellStyle name="20% - 强调文字颜色 3 32 2" xfId="257"/>
    <cellStyle name="20% - 强调文字颜色 3 33" xfId="258"/>
    <cellStyle name="20% - 强调文字颜色 3 33 2" xfId="259"/>
    <cellStyle name="20% - 强调文字颜色 3 34" xfId="260"/>
    <cellStyle name="20% - 强调文字颜色 3 34 2" xfId="261"/>
    <cellStyle name="20% - 强调文字颜色 3 34_！附表3：新农村公路硬底化6.15" xfId="262"/>
    <cellStyle name="20% - 强调文字颜色 3 4" xfId="263"/>
    <cellStyle name="20% - 强调文字颜色 3 4 2" xfId="264"/>
    <cellStyle name="20% - 强调文字颜色 3 5" xfId="265"/>
    <cellStyle name="20% - 强调文字颜色 3 5 2" xfId="266"/>
    <cellStyle name="20% - 强调文字颜色 3 6" xfId="267"/>
    <cellStyle name="20% - 强调文字颜色 3 6 2" xfId="268"/>
    <cellStyle name="20% - 强调文字颜色 3 7" xfId="269"/>
    <cellStyle name="20% - 强调文字颜色 3 7 2" xfId="270"/>
    <cellStyle name="20% - 强调文字颜色 3 8" xfId="271"/>
    <cellStyle name="20% - 强调文字颜色 3 8 2" xfId="272"/>
    <cellStyle name="20% - 强调文字颜色 3 9" xfId="273"/>
    <cellStyle name="20% - 强调文字颜色 3 9 2" xfId="274"/>
    <cellStyle name="20% - 强调文字颜色 4 10" xfId="275"/>
    <cellStyle name="20% - 强调文字颜色 4 10 2" xfId="276"/>
    <cellStyle name="20% - 强调文字颜色 4 11" xfId="277"/>
    <cellStyle name="20% - 强调文字颜色 4 11 2" xfId="278"/>
    <cellStyle name="20% - 强调文字颜色 4 12" xfId="279"/>
    <cellStyle name="20% - 强调文字颜色 4 12 2" xfId="280"/>
    <cellStyle name="20% - 强调文字颜色 4 13" xfId="281"/>
    <cellStyle name="20% - 强调文字颜色 4 13 2" xfId="282"/>
    <cellStyle name="20% - 强调文字颜色 4 14" xfId="283"/>
    <cellStyle name="20% - 强调文字颜色 4 14 2" xfId="284"/>
    <cellStyle name="20% - 强调文字颜色 4 15" xfId="285"/>
    <cellStyle name="20% - 强调文字颜色 4 15 2" xfId="286"/>
    <cellStyle name="20% - 强调文字颜色 4 16" xfId="287"/>
    <cellStyle name="20% - 强调文字颜色 4 16 2" xfId="288"/>
    <cellStyle name="20% - 强调文字颜色 4 17" xfId="289"/>
    <cellStyle name="20% - 强调文字颜色 4 17 2" xfId="290"/>
    <cellStyle name="20% - 强调文字颜色 4 18" xfId="291"/>
    <cellStyle name="20% - 强调文字颜色 4 18 2" xfId="292"/>
    <cellStyle name="20% - 强调文字颜色 4 19" xfId="293"/>
    <cellStyle name="20% - 强调文字颜色 4 19 2" xfId="294"/>
    <cellStyle name="20% - 强调文字颜色 4 2" xfId="295"/>
    <cellStyle name="20% - 强调文字颜色 4 2 2" xfId="296"/>
    <cellStyle name="20% - 强调文字颜色 4 20" xfId="297"/>
    <cellStyle name="20% - 强调文字颜色 4 20 2" xfId="298"/>
    <cellStyle name="20% - 强调文字颜色 4 21" xfId="299"/>
    <cellStyle name="20% - 强调文字颜色 4 21 2" xfId="300"/>
    <cellStyle name="20% - 强调文字颜色 4 22" xfId="301"/>
    <cellStyle name="20% - 强调文字颜色 4 22 2" xfId="302"/>
    <cellStyle name="20% - 强调文字颜色 4 23" xfId="303"/>
    <cellStyle name="20% - 强调文字颜色 4 23 2" xfId="304"/>
    <cellStyle name="20% - 强调文字颜色 4 24" xfId="305"/>
    <cellStyle name="20% - 强调文字颜色 4 24 2" xfId="306"/>
    <cellStyle name="20% - 强调文字颜色 4 25" xfId="307"/>
    <cellStyle name="20% - 强调文字颜色 4 25 2" xfId="308"/>
    <cellStyle name="20% - 强调文字颜色 4 26" xfId="309"/>
    <cellStyle name="20% - 强调文字颜色 4 26 2" xfId="310"/>
    <cellStyle name="20% - 强调文字颜色 4 27" xfId="311"/>
    <cellStyle name="20% - 强调文字颜色 4 27 2" xfId="312"/>
    <cellStyle name="20% - 强调文字颜色 4 28" xfId="313"/>
    <cellStyle name="20% - 强调文字颜色 4 28 2" xfId="314"/>
    <cellStyle name="20% - 强调文字颜色 4 29" xfId="315"/>
    <cellStyle name="20% - 强调文字颜色 4 29 2" xfId="316"/>
    <cellStyle name="20% - 强调文字颜色 4 3" xfId="317"/>
    <cellStyle name="20% - 强调文字颜色 4 3 2" xfId="318"/>
    <cellStyle name="20% - 强调文字颜色 4 30" xfId="319"/>
    <cellStyle name="20% - 强调文字颜色 4 30 2" xfId="320"/>
    <cellStyle name="20% - 强调文字颜色 4 31" xfId="321"/>
    <cellStyle name="20% - 强调文字颜色 4 31 2" xfId="322"/>
    <cellStyle name="20% - 强调文字颜色 4 32" xfId="323"/>
    <cellStyle name="20% - 强调文字颜色 4 32 2" xfId="324"/>
    <cellStyle name="20% - 强调文字颜色 4 33" xfId="325"/>
    <cellStyle name="20% - 强调文字颜色 4 33 2" xfId="326"/>
    <cellStyle name="20% - 强调文字颜色 4 34" xfId="327"/>
    <cellStyle name="20% - 强调文字颜色 4 34 2" xfId="328"/>
    <cellStyle name="20% - 强调文字颜色 4 34_！附表3：新农村公路硬底化6.15" xfId="329"/>
    <cellStyle name="20% - 强调文字颜色 4 4" xfId="330"/>
    <cellStyle name="20% - 强调文字颜色 4 4 2" xfId="331"/>
    <cellStyle name="20% - 强调文字颜色 4 5" xfId="332"/>
    <cellStyle name="20% - 强调文字颜色 4 5 2" xfId="333"/>
    <cellStyle name="20% - 强调文字颜色 4 6" xfId="334"/>
    <cellStyle name="20% - 强调文字颜色 4 6 2" xfId="335"/>
    <cellStyle name="20% - 强调文字颜色 4 7" xfId="336"/>
    <cellStyle name="20% - 强调文字颜色 4 7 2" xfId="337"/>
    <cellStyle name="20% - 强调文字颜色 4 8" xfId="338"/>
    <cellStyle name="20% - 强调文字颜色 4 8 2" xfId="339"/>
    <cellStyle name="20% - 强调文字颜色 4 9" xfId="340"/>
    <cellStyle name="20% - 强调文字颜色 4 9 2" xfId="341"/>
    <cellStyle name="20% - 强调文字颜色 5 10" xfId="342"/>
    <cellStyle name="20% - 强调文字颜色 5 10 2" xfId="343"/>
    <cellStyle name="20% - 强调文字颜色 5 11" xfId="344"/>
    <cellStyle name="20% - 强调文字颜色 5 11 2" xfId="345"/>
    <cellStyle name="20% - 强调文字颜色 5 12" xfId="346"/>
    <cellStyle name="20% - 强调文字颜色 5 12 2" xfId="347"/>
    <cellStyle name="20% - 强调文字颜色 5 13" xfId="348"/>
    <cellStyle name="20% - 强调文字颜色 5 13 2" xfId="349"/>
    <cellStyle name="20% - 强调文字颜色 5 14" xfId="350"/>
    <cellStyle name="20% - 强调文字颜色 5 14 2" xfId="351"/>
    <cellStyle name="20% - 强调文字颜色 5 15" xfId="352"/>
    <cellStyle name="20% - 强调文字颜色 5 15 2" xfId="353"/>
    <cellStyle name="20% - 强调文字颜色 5 16" xfId="354"/>
    <cellStyle name="20% - 强调文字颜色 5 16 2" xfId="355"/>
    <cellStyle name="20% - 强调文字颜色 5 17" xfId="356"/>
    <cellStyle name="20% - 强调文字颜色 5 17 2" xfId="357"/>
    <cellStyle name="20% - 强调文字颜色 5 18" xfId="358"/>
    <cellStyle name="20% - 强调文字颜色 5 18 2" xfId="359"/>
    <cellStyle name="20% - 强调文字颜色 5 19" xfId="360"/>
    <cellStyle name="20% - 强调文字颜色 5 19 2" xfId="361"/>
    <cellStyle name="20% - 强调文字颜色 5 2" xfId="362"/>
    <cellStyle name="20% - 强调文字颜色 5 2 2" xfId="363"/>
    <cellStyle name="20% - 强调文字颜色 5 20" xfId="364"/>
    <cellStyle name="20% - 强调文字颜色 5 20 2" xfId="365"/>
    <cellStyle name="20% - 强调文字颜色 5 21" xfId="366"/>
    <cellStyle name="20% - 强调文字颜色 5 21 2" xfId="367"/>
    <cellStyle name="20% - 强调文字颜色 5 22" xfId="368"/>
    <cellStyle name="20% - 强调文字颜色 5 22 2" xfId="369"/>
    <cellStyle name="20% - 强调文字颜色 5 23" xfId="370"/>
    <cellStyle name="20% - 强调文字颜色 5 23 2" xfId="371"/>
    <cellStyle name="20% - 强调文字颜色 5 24" xfId="372"/>
    <cellStyle name="20% - 强调文字颜色 5 24 2" xfId="373"/>
    <cellStyle name="20% - 强调文字颜色 5 25" xfId="374"/>
    <cellStyle name="20% - 强调文字颜色 5 25 2" xfId="375"/>
    <cellStyle name="20% - 强调文字颜色 5 26" xfId="376"/>
    <cellStyle name="20% - 强调文字颜色 5 26 2" xfId="377"/>
    <cellStyle name="20% - 强调文字颜色 5 27" xfId="378"/>
    <cellStyle name="20% - 强调文字颜色 5 27 2" xfId="379"/>
    <cellStyle name="20% - 强调文字颜色 5 28" xfId="380"/>
    <cellStyle name="20% - 强调文字颜色 5 28 2" xfId="381"/>
    <cellStyle name="20% - 强调文字颜色 5 29" xfId="382"/>
    <cellStyle name="20% - 强调文字颜色 5 29 2" xfId="383"/>
    <cellStyle name="20% - 强调文字颜色 5 3" xfId="384"/>
    <cellStyle name="20% - 强调文字颜色 5 3 2" xfId="385"/>
    <cellStyle name="20% - 强调文字颜色 5 30" xfId="386"/>
    <cellStyle name="20% - 强调文字颜色 5 30 2" xfId="387"/>
    <cellStyle name="20% - 强调文字颜色 5 31" xfId="388"/>
    <cellStyle name="20% - 强调文字颜色 5 31 2" xfId="389"/>
    <cellStyle name="20% - 强调文字颜色 5 32" xfId="390"/>
    <cellStyle name="20% - 强调文字颜色 5 32 2" xfId="391"/>
    <cellStyle name="20% - 强调文字颜色 5 33" xfId="392"/>
    <cellStyle name="20% - 强调文字颜色 5 33 2" xfId="393"/>
    <cellStyle name="20% - 强调文字颜色 5 34" xfId="394"/>
    <cellStyle name="20% - 强调文字颜色 5 34 2" xfId="395"/>
    <cellStyle name="20% - 强调文字颜色 5 34_！附表3：新农村公路硬底化6.15" xfId="396"/>
    <cellStyle name="20% - 强调文字颜色 5 4" xfId="397"/>
    <cellStyle name="20% - 强调文字颜色 5 4 2" xfId="398"/>
    <cellStyle name="20% - 强调文字颜色 5 5" xfId="399"/>
    <cellStyle name="20% - 强调文字颜色 5 5 2" xfId="400"/>
    <cellStyle name="20% - 强调文字颜色 5 6" xfId="401"/>
    <cellStyle name="20% - 强调文字颜色 5 6 2" xfId="402"/>
    <cellStyle name="20% - 强调文字颜色 5 7" xfId="403"/>
    <cellStyle name="20% - 强调文字颜色 5 7 2" xfId="404"/>
    <cellStyle name="20% - 强调文字颜色 5 8" xfId="405"/>
    <cellStyle name="20% - 强调文字颜色 5 8 2" xfId="406"/>
    <cellStyle name="20% - 强调文字颜色 5 9" xfId="407"/>
    <cellStyle name="20% - 强调文字颜色 5 9 2" xfId="408"/>
    <cellStyle name="20% - 强调文字颜色 6 10" xfId="409"/>
    <cellStyle name="20% - 强调文字颜色 6 10 2" xfId="410"/>
    <cellStyle name="20% - 强调文字颜色 6 11" xfId="411"/>
    <cellStyle name="20% - 强调文字颜色 6 11 2" xfId="412"/>
    <cellStyle name="20% - 强调文字颜色 6 12" xfId="413"/>
    <cellStyle name="20% - 强调文字颜色 6 12 2" xfId="414"/>
    <cellStyle name="20% - 强调文字颜色 6 13" xfId="415"/>
    <cellStyle name="20% - 强调文字颜色 6 13 2" xfId="416"/>
    <cellStyle name="20% - 强调文字颜色 6 14" xfId="417"/>
    <cellStyle name="20% - 强调文字颜色 6 14 2" xfId="418"/>
    <cellStyle name="20% - 强调文字颜色 6 15" xfId="419"/>
    <cellStyle name="20% - 强调文字颜色 6 15 2" xfId="420"/>
    <cellStyle name="20% - 强调文字颜色 6 16" xfId="421"/>
    <cellStyle name="20% - 强调文字颜色 6 16 2" xfId="422"/>
    <cellStyle name="20% - 强调文字颜色 6 17" xfId="423"/>
    <cellStyle name="20% - 强调文字颜色 6 17 2" xfId="424"/>
    <cellStyle name="20% - 强调文字颜色 6 18" xfId="425"/>
    <cellStyle name="20% - 强调文字颜色 6 18 2" xfId="426"/>
    <cellStyle name="20% - 强调文字颜色 6 19" xfId="427"/>
    <cellStyle name="20% - 强调文字颜色 6 19 2" xfId="428"/>
    <cellStyle name="20% - 强调文字颜色 6 2" xfId="429"/>
    <cellStyle name="20% - 强调文字颜色 6 2 2" xfId="430"/>
    <cellStyle name="20% - 强调文字颜色 6 20" xfId="431"/>
    <cellStyle name="20% - 强调文字颜色 6 20 2" xfId="432"/>
    <cellStyle name="20% - 强调文字颜色 6 21" xfId="433"/>
    <cellStyle name="20% - 强调文字颜色 6 21 2" xfId="434"/>
    <cellStyle name="20% - 强调文字颜色 6 22" xfId="435"/>
    <cellStyle name="20% - 强调文字颜色 6 22 2" xfId="436"/>
    <cellStyle name="20% - 强调文字颜色 6 23" xfId="437"/>
    <cellStyle name="20% - 强调文字颜色 6 23 2" xfId="438"/>
    <cellStyle name="20% - 强调文字颜色 6 24" xfId="439"/>
    <cellStyle name="20% - 强调文字颜色 6 24 2" xfId="440"/>
    <cellStyle name="20% - 强调文字颜色 6 25" xfId="441"/>
    <cellStyle name="20% - 强调文字颜色 6 25 2" xfId="442"/>
    <cellStyle name="20% - 强调文字颜色 6 26" xfId="443"/>
    <cellStyle name="20% - 强调文字颜色 6 26 2" xfId="444"/>
    <cellStyle name="20% - 强调文字颜色 6 27" xfId="445"/>
    <cellStyle name="20% - 强调文字颜色 6 27 2" xfId="446"/>
    <cellStyle name="20% - 强调文字颜色 6 28" xfId="447"/>
    <cellStyle name="20% - 强调文字颜色 6 28 2" xfId="448"/>
    <cellStyle name="20% - 强调文字颜色 6 29" xfId="449"/>
    <cellStyle name="20% - 强调文字颜色 6 29 2" xfId="450"/>
    <cellStyle name="20% - 强调文字颜色 6 3" xfId="451"/>
    <cellStyle name="20% - 强调文字颜色 6 3 2" xfId="452"/>
    <cellStyle name="20% - 强调文字颜色 6 30" xfId="453"/>
    <cellStyle name="20% - 强调文字颜色 6 30 2" xfId="454"/>
    <cellStyle name="20% - 强调文字颜色 6 31" xfId="455"/>
    <cellStyle name="20% - 强调文字颜色 6 31 2" xfId="456"/>
    <cellStyle name="20% - 强调文字颜色 6 32" xfId="457"/>
    <cellStyle name="20% - 强调文字颜色 6 32 2" xfId="458"/>
    <cellStyle name="20% - 强调文字颜色 6 33" xfId="459"/>
    <cellStyle name="20% - 强调文字颜色 6 33 2" xfId="460"/>
    <cellStyle name="20% - 强调文字颜色 6 34" xfId="461"/>
    <cellStyle name="20% - 强调文字颜色 6 34 2" xfId="462"/>
    <cellStyle name="20% - 强调文字颜色 6 34_！附表3：新农村公路硬底化6.15" xfId="463"/>
    <cellStyle name="20% - 强调文字颜色 6 4" xfId="464"/>
    <cellStyle name="20% - 强调文字颜色 6 4 2" xfId="465"/>
    <cellStyle name="20% - 强调文字颜色 6 5" xfId="466"/>
    <cellStyle name="20% - 强调文字颜色 6 5 2" xfId="467"/>
    <cellStyle name="20% - 强调文字颜色 6 6" xfId="468"/>
    <cellStyle name="20% - 强调文字颜色 6 6 2" xfId="469"/>
    <cellStyle name="20% - 强调文字颜色 6 7" xfId="470"/>
    <cellStyle name="20% - 强调文字颜色 6 7 2" xfId="471"/>
    <cellStyle name="20% - 强调文字颜色 6 8" xfId="472"/>
    <cellStyle name="20% - 强调文字颜色 6 8 2" xfId="473"/>
    <cellStyle name="20% - 强调文字颜色 6 9" xfId="474"/>
    <cellStyle name="20% - 强调文字颜色 6 9 2" xfId="475"/>
    <cellStyle name="40% - Accent1" xfId="476"/>
    <cellStyle name="40% - Accent1 2" xfId="477"/>
    <cellStyle name="40% - Accent1_！附表3：新农村公路硬底化6.15" xfId="478"/>
    <cellStyle name="40% - Accent2" xfId="479"/>
    <cellStyle name="40% - Accent2 2" xfId="480"/>
    <cellStyle name="40% - Accent2_！附表3：新农村公路硬底化6.15" xfId="481"/>
    <cellStyle name="40% - Accent3" xfId="482"/>
    <cellStyle name="40% - Accent3 2" xfId="483"/>
    <cellStyle name="40% - Accent3_！附表3：新农村公路硬底化6.15" xfId="484"/>
    <cellStyle name="40% - Accent4" xfId="485"/>
    <cellStyle name="40% - Accent4 2" xfId="486"/>
    <cellStyle name="40% - Accent4_！附表3：新农村公路硬底化6.15" xfId="487"/>
    <cellStyle name="40% - Accent5" xfId="488"/>
    <cellStyle name="40% - Accent5 2" xfId="489"/>
    <cellStyle name="40% - Accent5_！附表3：新农村公路硬底化6.15" xfId="490"/>
    <cellStyle name="40% - Accent6" xfId="491"/>
    <cellStyle name="40% - Accent6 2" xfId="492"/>
    <cellStyle name="40% - Accent6_！附表3：新农村公路硬底化6.15" xfId="493"/>
    <cellStyle name="40% - 强调文字颜色 1 10" xfId="494"/>
    <cellStyle name="40% - 强调文字颜色 1 10 2" xfId="495"/>
    <cellStyle name="40% - 强调文字颜色 1 11" xfId="496"/>
    <cellStyle name="40% - 强调文字颜色 1 11 2" xfId="497"/>
    <cellStyle name="40% - 强调文字颜色 1 12" xfId="498"/>
    <cellStyle name="40% - 强调文字颜色 1 12 2" xfId="499"/>
    <cellStyle name="40% - 强调文字颜色 1 13" xfId="500"/>
    <cellStyle name="40% - 强调文字颜色 1 13 2" xfId="501"/>
    <cellStyle name="40% - 强调文字颜色 1 14" xfId="502"/>
    <cellStyle name="40% - 强调文字颜色 1 14 2" xfId="503"/>
    <cellStyle name="40% - 强调文字颜色 1 15" xfId="504"/>
    <cellStyle name="40% - 强调文字颜色 1 15 2" xfId="505"/>
    <cellStyle name="40% - 强调文字颜色 1 16" xfId="506"/>
    <cellStyle name="40% - 强调文字颜色 1 16 2" xfId="507"/>
    <cellStyle name="40% - 强调文字颜色 1 17" xfId="508"/>
    <cellStyle name="40% - 强调文字颜色 1 17 2" xfId="509"/>
    <cellStyle name="40% - 强调文字颜色 1 18" xfId="510"/>
    <cellStyle name="40% - 强调文字颜色 1 18 2" xfId="511"/>
    <cellStyle name="40% - 强调文字颜色 1 19" xfId="512"/>
    <cellStyle name="40% - 强调文字颜色 1 19 2" xfId="513"/>
    <cellStyle name="40% - 强调文字颜色 1 2" xfId="514"/>
    <cellStyle name="40% - 强调文字颜色 1 2 2" xfId="515"/>
    <cellStyle name="40% - 强调文字颜色 1 20" xfId="516"/>
    <cellStyle name="40% - 强调文字颜色 1 20 2" xfId="517"/>
    <cellStyle name="40% - 强调文字颜色 1 21" xfId="518"/>
    <cellStyle name="40% - 强调文字颜色 1 21 2" xfId="519"/>
    <cellStyle name="40% - 强调文字颜色 1 22" xfId="520"/>
    <cellStyle name="40% - 强调文字颜色 1 22 2" xfId="521"/>
    <cellStyle name="40% - 强调文字颜色 1 23" xfId="522"/>
    <cellStyle name="40% - 强调文字颜色 1 23 2" xfId="523"/>
    <cellStyle name="40% - 强调文字颜色 1 24" xfId="524"/>
    <cellStyle name="40% - 强调文字颜色 1 24 2" xfId="525"/>
    <cellStyle name="40% - 强调文字颜色 1 25" xfId="526"/>
    <cellStyle name="40% - 强调文字颜色 1 25 2" xfId="527"/>
    <cellStyle name="40% - 强调文字颜色 1 26" xfId="528"/>
    <cellStyle name="40% - 强调文字颜色 1 26 2" xfId="529"/>
    <cellStyle name="40% - 强调文字颜色 1 27" xfId="530"/>
    <cellStyle name="40% - 强调文字颜色 1 27 2" xfId="531"/>
    <cellStyle name="40% - 强调文字颜色 1 28" xfId="532"/>
    <cellStyle name="40% - 强调文字颜色 1 28 2" xfId="533"/>
    <cellStyle name="40% - 强调文字颜色 1 29" xfId="534"/>
    <cellStyle name="40% - 强调文字颜色 1 29 2" xfId="535"/>
    <cellStyle name="40% - 强调文字颜色 1 3" xfId="536"/>
    <cellStyle name="40% - 强调文字颜色 1 3 2" xfId="537"/>
    <cellStyle name="40% - 强调文字颜色 1 30" xfId="538"/>
    <cellStyle name="40% - 强调文字颜色 1 30 2" xfId="539"/>
    <cellStyle name="40% - 强调文字颜色 1 31" xfId="540"/>
    <cellStyle name="40% - 强调文字颜色 1 31 2" xfId="541"/>
    <cellStyle name="40% - 强调文字颜色 1 32" xfId="542"/>
    <cellStyle name="40% - 强调文字颜色 1 32 2" xfId="543"/>
    <cellStyle name="40% - 强调文字颜色 1 33" xfId="544"/>
    <cellStyle name="40% - 强调文字颜色 1 33 2" xfId="545"/>
    <cellStyle name="40% - 强调文字颜色 1 34" xfId="546"/>
    <cellStyle name="40% - 强调文字颜色 1 34 2" xfId="547"/>
    <cellStyle name="40% - 强调文字颜色 1 34_！附表3：新农村公路硬底化6.15" xfId="548"/>
    <cellStyle name="40% - 强调文字颜色 1 4" xfId="549"/>
    <cellStyle name="40% - 强调文字颜色 1 4 2" xfId="550"/>
    <cellStyle name="40% - 强调文字颜色 1 5" xfId="551"/>
    <cellStyle name="40% - 强调文字颜色 1 5 2" xfId="552"/>
    <cellStyle name="40% - 强调文字颜色 1 6" xfId="553"/>
    <cellStyle name="40% - 强调文字颜色 1 6 2" xfId="554"/>
    <cellStyle name="40% - 强调文字颜色 1 7" xfId="555"/>
    <cellStyle name="40% - 强调文字颜色 1 7 2" xfId="556"/>
    <cellStyle name="40% - 强调文字颜色 1 8" xfId="557"/>
    <cellStyle name="40% - 强调文字颜色 1 8 2" xfId="558"/>
    <cellStyle name="40% - 强调文字颜色 1 9" xfId="559"/>
    <cellStyle name="40% - 强调文字颜色 1 9 2" xfId="560"/>
    <cellStyle name="40% - 强调文字颜色 2 10" xfId="561"/>
    <cellStyle name="40% - 强调文字颜色 2 10 2" xfId="562"/>
    <cellStyle name="40% - 强调文字颜色 2 11" xfId="563"/>
    <cellStyle name="40% - 强调文字颜色 2 11 2" xfId="564"/>
    <cellStyle name="40% - 强调文字颜色 2 12" xfId="565"/>
    <cellStyle name="40% - 强调文字颜色 2 12 2" xfId="566"/>
    <cellStyle name="40% - 强调文字颜色 2 13" xfId="567"/>
    <cellStyle name="40% - 强调文字颜色 2 13 2" xfId="568"/>
    <cellStyle name="40% - 强调文字颜色 2 14" xfId="569"/>
    <cellStyle name="40% - 强调文字颜色 2 14 2" xfId="570"/>
    <cellStyle name="40% - 强调文字颜色 2 15" xfId="571"/>
    <cellStyle name="40% - 强调文字颜色 2 15 2" xfId="572"/>
    <cellStyle name="40% - 强调文字颜色 2 16" xfId="573"/>
    <cellStyle name="40% - 强调文字颜色 2 16 2" xfId="574"/>
    <cellStyle name="40% - 强调文字颜色 2 17" xfId="575"/>
    <cellStyle name="40% - 强调文字颜色 2 17 2" xfId="576"/>
    <cellStyle name="40% - 强调文字颜色 2 18" xfId="577"/>
    <cellStyle name="40% - 强调文字颜色 2 18 2" xfId="578"/>
    <cellStyle name="40% - 强调文字颜色 2 19" xfId="579"/>
    <cellStyle name="40% - 强调文字颜色 2 19 2" xfId="580"/>
    <cellStyle name="40% - 强调文字颜色 2 2" xfId="581"/>
    <cellStyle name="40% - 强调文字颜色 2 2 2" xfId="582"/>
    <cellStyle name="40% - 强调文字颜色 2 20" xfId="583"/>
    <cellStyle name="40% - 强调文字颜色 2 20 2" xfId="584"/>
    <cellStyle name="40% - 强调文字颜色 2 21" xfId="585"/>
    <cellStyle name="40% - 强调文字颜色 2 21 2" xfId="586"/>
    <cellStyle name="40% - 强调文字颜色 2 22" xfId="587"/>
    <cellStyle name="40% - 强调文字颜色 2 22 2" xfId="588"/>
    <cellStyle name="40% - 强调文字颜色 2 23" xfId="589"/>
    <cellStyle name="40% - 强调文字颜色 2 23 2" xfId="590"/>
    <cellStyle name="40% - 强调文字颜色 2 24" xfId="591"/>
    <cellStyle name="40% - 强调文字颜色 2 24 2" xfId="592"/>
    <cellStyle name="40% - 强调文字颜色 2 25" xfId="593"/>
    <cellStyle name="40% - 强调文字颜色 2 25 2" xfId="594"/>
    <cellStyle name="40% - 强调文字颜色 2 26" xfId="595"/>
    <cellStyle name="40% - 强调文字颜色 2 26 2" xfId="596"/>
    <cellStyle name="40% - 强调文字颜色 2 27" xfId="597"/>
    <cellStyle name="40% - 强调文字颜色 2 27 2" xfId="598"/>
    <cellStyle name="40% - 强调文字颜色 2 28" xfId="599"/>
    <cellStyle name="40% - 强调文字颜色 2 28 2" xfId="600"/>
    <cellStyle name="40% - 强调文字颜色 2 29" xfId="601"/>
    <cellStyle name="40% - 强调文字颜色 2 29 2" xfId="602"/>
    <cellStyle name="40% - 强调文字颜色 2 3" xfId="603"/>
    <cellStyle name="40% - 强调文字颜色 2 3 2" xfId="604"/>
    <cellStyle name="40% - 强调文字颜色 2 30" xfId="605"/>
    <cellStyle name="40% - 强调文字颜色 2 30 2" xfId="606"/>
    <cellStyle name="40% - 强调文字颜色 2 31" xfId="607"/>
    <cellStyle name="40% - 强调文字颜色 2 31 2" xfId="608"/>
    <cellStyle name="40% - 强调文字颜色 2 32" xfId="609"/>
    <cellStyle name="40% - 强调文字颜色 2 32 2" xfId="610"/>
    <cellStyle name="40% - 强调文字颜色 2 33" xfId="611"/>
    <cellStyle name="40% - 强调文字颜色 2 33 2" xfId="612"/>
    <cellStyle name="40% - 强调文字颜色 2 34" xfId="613"/>
    <cellStyle name="40% - 强调文字颜色 2 34 2" xfId="614"/>
    <cellStyle name="40% - 强调文字颜色 2 34_！附表3：新农村公路硬底化6.15" xfId="615"/>
    <cellStyle name="40% - 强调文字颜色 2 4" xfId="616"/>
    <cellStyle name="40% - 强调文字颜色 2 4 2" xfId="617"/>
    <cellStyle name="40% - 强调文字颜色 2 5" xfId="618"/>
    <cellStyle name="40% - 强调文字颜色 2 5 2" xfId="619"/>
    <cellStyle name="40% - 强调文字颜色 2 6" xfId="620"/>
    <cellStyle name="40% - 强调文字颜色 2 6 2" xfId="621"/>
    <cellStyle name="40% - 强调文字颜色 2 7" xfId="622"/>
    <cellStyle name="40% - 强调文字颜色 2 7 2" xfId="623"/>
    <cellStyle name="40% - 强调文字颜色 2 8" xfId="624"/>
    <cellStyle name="40% - 强调文字颜色 2 8 2" xfId="625"/>
    <cellStyle name="40% - 强调文字颜色 2 9" xfId="626"/>
    <cellStyle name="40% - 强调文字颜色 2 9 2" xfId="627"/>
    <cellStyle name="40% - 强调文字颜色 3 10" xfId="628"/>
    <cellStyle name="40% - 强调文字颜色 3 10 2" xfId="629"/>
    <cellStyle name="40% - 强调文字颜色 3 11" xfId="630"/>
    <cellStyle name="40% - 强调文字颜色 3 11 2" xfId="631"/>
    <cellStyle name="40% - 强调文字颜色 3 12" xfId="632"/>
    <cellStyle name="40% - 强调文字颜色 3 12 2" xfId="633"/>
    <cellStyle name="40% - 强调文字颜色 3 13" xfId="634"/>
    <cellStyle name="40% - 强调文字颜色 3 13 2" xfId="635"/>
    <cellStyle name="40% - 强调文字颜色 3 14" xfId="636"/>
    <cellStyle name="40% - 强调文字颜色 3 14 2" xfId="637"/>
    <cellStyle name="40% - 强调文字颜色 3 15" xfId="638"/>
    <cellStyle name="40% - 强调文字颜色 3 15 2" xfId="639"/>
    <cellStyle name="40% - 强调文字颜色 3 16" xfId="640"/>
    <cellStyle name="40% - 强调文字颜色 3 16 2" xfId="641"/>
    <cellStyle name="40% - 强调文字颜色 3 17" xfId="642"/>
    <cellStyle name="40% - 强调文字颜色 3 17 2" xfId="643"/>
    <cellStyle name="40% - 强调文字颜色 3 18" xfId="644"/>
    <cellStyle name="40% - 强调文字颜色 3 18 2" xfId="645"/>
    <cellStyle name="40% - 强调文字颜色 3 19" xfId="646"/>
    <cellStyle name="40% - 强调文字颜色 3 19 2" xfId="647"/>
    <cellStyle name="40% - 强调文字颜色 3 2" xfId="648"/>
    <cellStyle name="40% - 强调文字颜色 3 2 2" xfId="649"/>
    <cellStyle name="40% - 强调文字颜色 3 20" xfId="650"/>
    <cellStyle name="40% - 强调文字颜色 3 20 2" xfId="651"/>
    <cellStyle name="40% - 强调文字颜色 3 21" xfId="652"/>
    <cellStyle name="40% - 强调文字颜色 3 21 2" xfId="653"/>
    <cellStyle name="40% - 强调文字颜色 3 22" xfId="654"/>
    <cellStyle name="40% - 强调文字颜色 3 22 2" xfId="655"/>
    <cellStyle name="40% - 强调文字颜色 3 23" xfId="656"/>
    <cellStyle name="40% - 强调文字颜色 3 23 2" xfId="657"/>
    <cellStyle name="40% - 强调文字颜色 3 24" xfId="658"/>
    <cellStyle name="40% - 强调文字颜色 3 24 2" xfId="659"/>
    <cellStyle name="40% - 强调文字颜色 3 25" xfId="660"/>
    <cellStyle name="40% - 强调文字颜色 3 25 2" xfId="661"/>
    <cellStyle name="40% - 强调文字颜色 3 26" xfId="662"/>
    <cellStyle name="40% - 强调文字颜色 3 26 2" xfId="663"/>
    <cellStyle name="40% - 强调文字颜色 3 27" xfId="664"/>
    <cellStyle name="40% - 强调文字颜色 3 27 2" xfId="665"/>
    <cellStyle name="40% - 强调文字颜色 3 28" xfId="666"/>
    <cellStyle name="40% - 强调文字颜色 3 28 2" xfId="667"/>
    <cellStyle name="40% - 强调文字颜色 3 29" xfId="668"/>
    <cellStyle name="40% - 强调文字颜色 3 29 2" xfId="669"/>
    <cellStyle name="40% - 强调文字颜色 3 3" xfId="670"/>
    <cellStyle name="40% - 强调文字颜色 3 3 2" xfId="671"/>
    <cellStyle name="40% - 强调文字颜色 3 30" xfId="672"/>
    <cellStyle name="40% - 强调文字颜色 3 30 2" xfId="673"/>
    <cellStyle name="40% - 强调文字颜色 3 31" xfId="674"/>
    <cellStyle name="40% - 强调文字颜色 3 31 2" xfId="675"/>
    <cellStyle name="40% - 强调文字颜色 3 32" xfId="676"/>
    <cellStyle name="40% - 强调文字颜色 3 32 2" xfId="677"/>
    <cellStyle name="40% - 强调文字颜色 3 33" xfId="678"/>
    <cellStyle name="40% - 强调文字颜色 3 33 2" xfId="679"/>
    <cellStyle name="40% - 强调文字颜色 3 34" xfId="680"/>
    <cellStyle name="40% - 强调文字颜色 3 34 2" xfId="681"/>
    <cellStyle name="40% - 强调文字颜色 3 34_！附表3：新农村公路硬底化6.15" xfId="682"/>
    <cellStyle name="40% - 强调文字颜色 3 4" xfId="683"/>
    <cellStyle name="40% - 强调文字颜色 3 4 2" xfId="684"/>
    <cellStyle name="40% - 强调文字颜色 3 5" xfId="685"/>
    <cellStyle name="40% - 强调文字颜色 3 5 2" xfId="686"/>
    <cellStyle name="40% - 强调文字颜色 3 6" xfId="687"/>
    <cellStyle name="40% - 强调文字颜色 3 6 2" xfId="688"/>
    <cellStyle name="40% - 强调文字颜色 3 7" xfId="689"/>
    <cellStyle name="40% - 强调文字颜色 3 7 2" xfId="690"/>
    <cellStyle name="40% - 强调文字颜色 3 8" xfId="691"/>
    <cellStyle name="40% - 强调文字颜色 3 8 2" xfId="692"/>
    <cellStyle name="40% - 强调文字颜色 3 9" xfId="693"/>
    <cellStyle name="40% - 强调文字颜色 3 9 2" xfId="694"/>
    <cellStyle name="40% - 强调文字颜色 4 10" xfId="695"/>
    <cellStyle name="40% - 强调文字颜色 4 10 2" xfId="696"/>
    <cellStyle name="40% - 强调文字颜色 4 11" xfId="697"/>
    <cellStyle name="40% - 强调文字颜色 4 11 2" xfId="698"/>
    <cellStyle name="40% - 强调文字颜色 4 12" xfId="699"/>
    <cellStyle name="40% - 强调文字颜色 4 12 2" xfId="700"/>
    <cellStyle name="40% - 强调文字颜色 4 13" xfId="701"/>
    <cellStyle name="40% - 强调文字颜色 4 13 2" xfId="702"/>
    <cellStyle name="40% - 强调文字颜色 4 14" xfId="703"/>
    <cellStyle name="40% - 强调文字颜色 4 14 2" xfId="704"/>
    <cellStyle name="40% - 强调文字颜色 4 15" xfId="705"/>
    <cellStyle name="40% - 强调文字颜色 4 15 2" xfId="706"/>
    <cellStyle name="40% - 强调文字颜色 4 16" xfId="707"/>
    <cellStyle name="40% - 强调文字颜色 4 16 2" xfId="708"/>
    <cellStyle name="40% - 强调文字颜色 4 17" xfId="709"/>
    <cellStyle name="40% - 强调文字颜色 4 17 2" xfId="710"/>
    <cellStyle name="40% - 强调文字颜色 4 18" xfId="711"/>
    <cellStyle name="40% - 强调文字颜色 4 18 2" xfId="712"/>
    <cellStyle name="40% - 强调文字颜色 4 19" xfId="713"/>
    <cellStyle name="40% - 强调文字颜色 4 19 2" xfId="714"/>
    <cellStyle name="40% - 强调文字颜色 4 2" xfId="715"/>
    <cellStyle name="40% - 强调文字颜色 4 2 2" xfId="716"/>
    <cellStyle name="40% - 强调文字颜色 4 20" xfId="717"/>
    <cellStyle name="40% - 强调文字颜色 4 20 2" xfId="718"/>
    <cellStyle name="40% - 强调文字颜色 4 21" xfId="719"/>
    <cellStyle name="40% - 强调文字颜色 4 21 2" xfId="720"/>
    <cellStyle name="40% - 强调文字颜色 4 22" xfId="721"/>
    <cellStyle name="40% - 强调文字颜色 4 22 2" xfId="722"/>
    <cellStyle name="40% - 强调文字颜色 4 23" xfId="723"/>
    <cellStyle name="40% - 强调文字颜色 4 23 2" xfId="724"/>
    <cellStyle name="40% - 强调文字颜色 4 24" xfId="725"/>
    <cellStyle name="40% - 强调文字颜色 4 24 2" xfId="726"/>
    <cellStyle name="40% - 强调文字颜色 4 25" xfId="727"/>
    <cellStyle name="40% - 强调文字颜色 4 25 2" xfId="728"/>
    <cellStyle name="40% - 强调文字颜色 4 26" xfId="729"/>
    <cellStyle name="40% - 强调文字颜色 4 26 2" xfId="730"/>
    <cellStyle name="40% - 强调文字颜色 4 27" xfId="731"/>
    <cellStyle name="40% - 强调文字颜色 4 27 2" xfId="732"/>
    <cellStyle name="40% - 强调文字颜色 4 28" xfId="733"/>
    <cellStyle name="40% - 强调文字颜色 4 28 2" xfId="734"/>
    <cellStyle name="40% - 强调文字颜色 4 29" xfId="735"/>
    <cellStyle name="40% - 强调文字颜色 4 29 2" xfId="736"/>
    <cellStyle name="40% - 强调文字颜色 4 3" xfId="737"/>
    <cellStyle name="40% - 强调文字颜色 4 3 2" xfId="738"/>
    <cellStyle name="40% - 强调文字颜色 4 30" xfId="739"/>
    <cellStyle name="40% - 强调文字颜色 4 30 2" xfId="740"/>
    <cellStyle name="40% - 强调文字颜色 4 31" xfId="741"/>
    <cellStyle name="40% - 强调文字颜色 4 31 2" xfId="742"/>
    <cellStyle name="40% - 强调文字颜色 4 32" xfId="743"/>
    <cellStyle name="40% - 强调文字颜色 4 32 2" xfId="744"/>
    <cellStyle name="40% - 强调文字颜色 4 33" xfId="745"/>
    <cellStyle name="40% - 强调文字颜色 4 33 2" xfId="746"/>
    <cellStyle name="40% - 强调文字颜色 4 34" xfId="747"/>
    <cellStyle name="40% - 强调文字颜色 4 34 2" xfId="748"/>
    <cellStyle name="40% - 强调文字颜色 4 34_！附表3：新农村公路硬底化6.15" xfId="749"/>
    <cellStyle name="40% - 强调文字颜色 4 4" xfId="750"/>
    <cellStyle name="40% - 强调文字颜色 4 4 2" xfId="751"/>
    <cellStyle name="40% - 强调文字颜色 4 5" xfId="752"/>
    <cellStyle name="40% - 强调文字颜色 4 5 2" xfId="753"/>
    <cellStyle name="40% - 强调文字颜色 4 6" xfId="754"/>
    <cellStyle name="40% - 强调文字颜色 4 6 2" xfId="755"/>
    <cellStyle name="40% - 强调文字颜色 4 7" xfId="756"/>
    <cellStyle name="40% - 强调文字颜色 4 7 2" xfId="757"/>
    <cellStyle name="40% - 强调文字颜色 4 8" xfId="758"/>
    <cellStyle name="40% - 强调文字颜色 4 8 2" xfId="759"/>
    <cellStyle name="40% - 强调文字颜色 4 9" xfId="760"/>
    <cellStyle name="40% - 强调文字颜色 4 9 2" xfId="761"/>
    <cellStyle name="40% - 强调文字颜色 5 10" xfId="762"/>
    <cellStyle name="40% - 强调文字颜色 5 10 2" xfId="763"/>
    <cellStyle name="40% - 强调文字颜色 5 11" xfId="764"/>
    <cellStyle name="40% - 强调文字颜色 5 11 2" xfId="765"/>
    <cellStyle name="40% - 强调文字颜色 5 12" xfId="766"/>
    <cellStyle name="40% - 强调文字颜色 5 12 2" xfId="767"/>
    <cellStyle name="40% - 强调文字颜色 5 13" xfId="768"/>
    <cellStyle name="40% - 强调文字颜色 5 13 2" xfId="769"/>
    <cellStyle name="40% - 强调文字颜色 5 14" xfId="770"/>
    <cellStyle name="40% - 强调文字颜色 5 14 2" xfId="771"/>
    <cellStyle name="40% - 强调文字颜色 5 15" xfId="772"/>
    <cellStyle name="40% - 强调文字颜色 5 15 2" xfId="773"/>
    <cellStyle name="40% - 强调文字颜色 5 16" xfId="774"/>
    <cellStyle name="40% - 强调文字颜色 5 16 2" xfId="775"/>
    <cellStyle name="40% - 强调文字颜色 5 17" xfId="776"/>
    <cellStyle name="40% - 强调文字颜色 5 17 2" xfId="777"/>
    <cellStyle name="40% - 强调文字颜色 5 18" xfId="778"/>
    <cellStyle name="40% - 强调文字颜色 5 18 2" xfId="779"/>
    <cellStyle name="40% - 强调文字颜色 5 19" xfId="780"/>
    <cellStyle name="40% - 强调文字颜色 5 19 2" xfId="781"/>
    <cellStyle name="40% - 强调文字颜色 5 2" xfId="782"/>
    <cellStyle name="40% - 强调文字颜色 5 2 2" xfId="783"/>
    <cellStyle name="40% - 强调文字颜色 5 20" xfId="784"/>
    <cellStyle name="40% - 强调文字颜色 5 20 2" xfId="785"/>
    <cellStyle name="40% - 强调文字颜色 5 21" xfId="786"/>
    <cellStyle name="40% - 强调文字颜色 5 21 2" xfId="787"/>
    <cellStyle name="40% - 强调文字颜色 5 22" xfId="788"/>
    <cellStyle name="40% - 强调文字颜色 5 22 2" xfId="789"/>
    <cellStyle name="40% - 强调文字颜色 5 23" xfId="790"/>
    <cellStyle name="40% - 强调文字颜色 5 23 2" xfId="791"/>
    <cellStyle name="40% - 强调文字颜色 5 24" xfId="792"/>
    <cellStyle name="40% - 强调文字颜色 5 24 2" xfId="793"/>
    <cellStyle name="40% - 强调文字颜色 5 25" xfId="794"/>
    <cellStyle name="40% - 强调文字颜色 5 25 2" xfId="795"/>
    <cellStyle name="40% - 强调文字颜色 5 26" xfId="796"/>
    <cellStyle name="40% - 强调文字颜色 5 26 2" xfId="797"/>
    <cellStyle name="40% - 强调文字颜色 5 27" xfId="798"/>
    <cellStyle name="40% - 强调文字颜色 5 27 2" xfId="799"/>
    <cellStyle name="40% - 强调文字颜色 5 28" xfId="800"/>
    <cellStyle name="40% - 强调文字颜色 5 28 2" xfId="801"/>
    <cellStyle name="40% - 强调文字颜色 5 29" xfId="802"/>
    <cellStyle name="40% - 强调文字颜色 5 29 2" xfId="803"/>
    <cellStyle name="40% - 强调文字颜色 5 3" xfId="804"/>
    <cellStyle name="40% - 强调文字颜色 5 3 2" xfId="805"/>
    <cellStyle name="40% - 强调文字颜色 5 30" xfId="806"/>
    <cellStyle name="40% - 强调文字颜色 5 30 2" xfId="807"/>
    <cellStyle name="40% - 强调文字颜色 5 31" xfId="808"/>
    <cellStyle name="40% - 强调文字颜色 5 31 2" xfId="809"/>
    <cellStyle name="40% - 强调文字颜色 5 32" xfId="810"/>
    <cellStyle name="40% - 强调文字颜色 5 32 2" xfId="811"/>
    <cellStyle name="40% - 强调文字颜色 5 33" xfId="812"/>
    <cellStyle name="40% - 强调文字颜色 5 33 2" xfId="813"/>
    <cellStyle name="40% - 强调文字颜色 5 34" xfId="814"/>
    <cellStyle name="40% - 强调文字颜色 5 34 2" xfId="815"/>
    <cellStyle name="40% - 强调文字颜色 5 34_！附表3：新农村公路硬底化6.15" xfId="816"/>
    <cellStyle name="40% - 强调文字颜色 5 4" xfId="817"/>
    <cellStyle name="40% - 强调文字颜色 5 4 2" xfId="818"/>
    <cellStyle name="40% - 强调文字颜色 5 5" xfId="819"/>
    <cellStyle name="40% - 强调文字颜色 5 5 2" xfId="820"/>
    <cellStyle name="40% - 强调文字颜色 5 6" xfId="821"/>
    <cellStyle name="40% - 强调文字颜色 5 6 2" xfId="822"/>
    <cellStyle name="40% - 强调文字颜色 5 7" xfId="823"/>
    <cellStyle name="40% - 强调文字颜色 5 7 2" xfId="824"/>
    <cellStyle name="40% - 强调文字颜色 5 8" xfId="825"/>
    <cellStyle name="40% - 强调文字颜色 5 8 2" xfId="826"/>
    <cellStyle name="40% - 强调文字颜色 5 9" xfId="827"/>
    <cellStyle name="40% - 强调文字颜色 5 9 2" xfId="828"/>
    <cellStyle name="40% - 强调文字颜色 6 10" xfId="829"/>
    <cellStyle name="40% - 强调文字颜色 6 10 2" xfId="830"/>
    <cellStyle name="40% - 强调文字颜色 6 11" xfId="831"/>
    <cellStyle name="40% - 强调文字颜色 6 11 2" xfId="832"/>
    <cellStyle name="40% - 强调文字颜色 6 12" xfId="833"/>
    <cellStyle name="40% - 强调文字颜色 6 12 2" xfId="834"/>
    <cellStyle name="40% - 强调文字颜色 6 13" xfId="835"/>
    <cellStyle name="40% - 强调文字颜色 6 13 2" xfId="836"/>
    <cellStyle name="40% - 强调文字颜色 6 14" xfId="837"/>
    <cellStyle name="40% - 强调文字颜色 6 14 2" xfId="838"/>
    <cellStyle name="40% - 强调文字颜色 6 15" xfId="839"/>
    <cellStyle name="40% - 强调文字颜色 6 15 2" xfId="840"/>
    <cellStyle name="40% - 强调文字颜色 6 16" xfId="841"/>
    <cellStyle name="40% - 强调文字颜色 6 16 2" xfId="842"/>
    <cellStyle name="40% - 强调文字颜色 6 17" xfId="843"/>
    <cellStyle name="40% - 强调文字颜色 6 17 2" xfId="844"/>
    <cellStyle name="40% - 强调文字颜色 6 18" xfId="845"/>
    <cellStyle name="40% - 强调文字颜色 6 18 2" xfId="846"/>
    <cellStyle name="40% - 强调文字颜色 6 19" xfId="847"/>
    <cellStyle name="40% - 强调文字颜色 6 19 2" xfId="848"/>
    <cellStyle name="40% - 强调文字颜色 6 2" xfId="849"/>
    <cellStyle name="40% - 强调文字颜色 6 2 2" xfId="850"/>
    <cellStyle name="40% - 强调文字颜色 6 20" xfId="851"/>
    <cellStyle name="40% - 强调文字颜色 6 20 2" xfId="852"/>
    <cellStyle name="40% - 强调文字颜色 6 21" xfId="853"/>
    <cellStyle name="40% - 强调文字颜色 6 21 2" xfId="854"/>
    <cellStyle name="40% - 强调文字颜色 6 22" xfId="855"/>
    <cellStyle name="40% - 强调文字颜色 6 22 2" xfId="856"/>
    <cellStyle name="40% - 强调文字颜色 6 23" xfId="857"/>
    <cellStyle name="40% - 强调文字颜色 6 23 2" xfId="858"/>
    <cellStyle name="40% - 强调文字颜色 6 24" xfId="859"/>
    <cellStyle name="40% - 强调文字颜色 6 24 2" xfId="860"/>
    <cellStyle name="40% - 强调文字颜色 6 25" xfId="861"/>
    <cellStyle name="40% - 强调文字颜色 6 25 2" xfId="862"/>
    <cellStyle name="40% - 强调文字颜色 6 26" xfId="863"/>
    <cellStyle name="40% - 强调文字颜色 6 26 2" xfId="864"/>
    <cellStyle name="40% - 强调文字颜色 6 27" xfId="865"/>
    <cellStyle name="40% - 强调文字颜色 6 27 2" xfId="866"/>
    <cellStyle name="40% - 强调文字颜色 6 28" xfId="867"/>
    <cellStyle name="40% - 强调文字颜色 6 28 2" xfId="868"/>
    <cellStyle name="40% - 强调文字颜色 6 29" xfId="869"/>
    <cellStyle name="40% - 强调文字颜色 6 29 2" xfId="870"/>
    <cellStyle name="40% - 强调文字颜色 6 3" xfId="871"/>
    <cellStyle name="40% - 强调文字颜色 6 3 2" xfId="872"/>
    <cellStyle name="40% - 强调文字颜色 6 30" xfId="873"/>
    <cellStyle name="40% - 强调文字颜色 6 30 2" xfId="874"/>
    <cellStyle name="40% - 强调文字颜色 6 31" xfId="875"/>
    <cellStyle name="40% - 强调文字颜色 6 31 2" xfId="876"/>
    <cellStyle name="40% - 强调文字颜色 6 32" xfId="877"/>
    <cellStyle name="40% - 强调文字颜色 6 32 2" xfId="878"/>
    <cellStyle name="40% - 强调文字颜色 6 33" xfId="879"/>
    <cellStyle name="40% - 强调文字颜色 6 33 2" xfId="880"/>
    <cellStyle name="40% - 强调文字颜色 6 34" xfId="881"/>
    <cellStyle name="40% - 强调文字颜色 6 34 2" xfId="882"/>
    <cellStyle name="40% - 强调文字颜色 6 34_！附表3：新农村公路硬底化6.15" xfId="883"/>
    <cellStyle name="40% - 强调文字颜色 6 4" xfId="884"/>
    <cellStyle name="40% - 强调文字颜色 6 4 2" xfId="885"/>
    <cellStyle name="40% - 强调文字颜色 6 5" xfId="886"/>
    <cellStyle name="40% - 强调文字颜色 6 5 2" xfId="887"/>
    <cellStyle name="40% - 强调文字颜色 6 6" xfId="888"/>
    <cellStyle name="40% - 强调文字颜色 6 6 2" xfId="889"/>
    <cellStyle name="40% - 强调文字颜色 6 7" xfId="890"/>
    <cellStyle name="40% - 强调文字颜色 6 7 2" xfId="891"/>
    <cellStyle name="40% - 强调文字颜色 6 8" xfId="892"/>
    <cellStyle name="40% - 强调文字颜色 6 8 2" xfId="893"/>
    <cellStyle name="40% - 强调文字颜色 6 9" xfId="894"/>
    <cellStyle name="40% - 强调文字颜色 6 9 2" xfId="895"/>
    <cellStyle name="60% - Accent1" xfId="896"/>
    <cellStyle name="60% - Accent2" xfId="897"/>
    <cellStyle name="60% - Accent3" xfId="898"/>
    <cellStyle name="60% - Accent4" xfId="899"/>
    <cellStyle name="60% - Accent5" xfId="900"/>
    <cellStyle name="60% - Accent6" xfId="901"/>
    <cellStyle name="60% - 强调文字颜色 1 10" xfId="902"/>
    <cellStyle name="60% - 强调文字颜色 1 11" xfId="903"/>
    <cellStyle name="60% - 强调文字颜色 1 12" xfId="904"/>
    <cellStyle name="60% - 强调文字颜色 1 13" xfId="905"/>
    <cellStyle name="60% - 强调文字颜色 1 14" xfId="906"/>
    <cellStyle name="60% - 强调文字颜色 1 15" xfId="907"/>
    <cellStyle name="60% - 强调文字颜色 1 16" xfId="908"/>
    <cellStyle name="60% - 强调文字颜色 1 17" xfId="909"/>
    <cellStyle name="60% - 强调文字颜色 1 18" xfId="910"/>
    <cellStyle name="60% - 强调文字颜色 1 19" xfId="911"/>
    <cellStyle name="60% - 强调文字颜色 1 2" xfId="912"/>
    <cellStyle name="60% - 强调文字颜色 1 20" xfId="913"/>
    <cellStyle name="60% - 强调文字颜色 1 21" xfId="914"/>
    <cellStyle name="60% - 强调文字颜色 1 22" xfId="915"/>
    <cellStyle name="60% - 强调文字颜色 1 23" xfId="916"/>
    <cellStyle name="60% - 强调文字颜色 1 24" xfId="917"/>
    <cellStyle name="60% - 强调文字颜色 1 25" xfId="918"/>
    <cellStyle name="60% - 强调文字颜色 1 26" xfId="919"/>
    <cellStyle name="60% - 强调文字颜色 1 27" xfId="920"/>
    <cellStyle name="60% - 强调文字颜色 1 28" xfId="921"/>
    <cellStyle name="60% - 强调文字颜色 1 29" xfId="922"/>
    <cellStyle name="60% - 强调文字颜色 1 3" xfId="923"/>
    <cellStyle name="60% - 强调文字颜色 1 30" xfId="924"/>
    <cellStyle name="60% - 强调文字颜色 1 31" xfId="925"/>
    <cellStyle name="60% - 强调文字颜色 1 32" xfId="926"/>
    <cellStyle name="60% - 强调文字颜色 1 33" xfId="927"/>
    <cellStyle name="60% - 强调文字颜色 1 34" xfId="928"/>
    <cellStyle name="60% - 强调文字颜色 1 34 2" xfId="929"/>
    <cellStyle name="60% - 强调文字颜色 1 34_！附表3：新农村公路硬底化6.15" xfId="930"/>
    <cellStyle name="60% - 强调文字颜色 1 4" xfId="931"/>
    <cellStyle name="60% - 强调文字颜色 1 5" xfId="932"/>
    <cellStyle name="60% - 强调文字颜色 1 6" xfId="933"/>
    <cellStyle name="60% - 强调文字颜色 1 7" xfId="934"/>
    <cellStyle name="60% - 强调文字颜色 1 8" xfId="935"/>
    <cellStyle name="60% - 强调文字颜色 1 9" xfId="936"/>
    <cellStyle name="60% - 强调文字颜色 2 10" xfId="937"/>
    <cellStyle name="60% - 强调文字颜色 2 11" xfId="938"/>
    <cellStyle name="60% - 强调文字颜色 2 12" xfId="939"/>
    <cellStyle name="60% - 强调文字颜色 2 13" xfId="940"/>
    <cellStyle name="60% - 强调文字颜色 2 14" xfId="941"/>
    <cellStyle name="60% - 强调文字颜色 2 15" xfId="942"/>
    <cellStyle name="60% - 强调文字颜色 2 16" xfId="943"/>
    <cellStyle name="60% - 强调文字颜色 2 17" xfId="944"/>
    <cellStyle name="60% - 强调文字颜色 2 18" xfId="945"/>
    <cellStyle name="60% - 强调文字颜色 2 19" xfId="946"/>
    <cellStyle name="60% - 强调文字颜色 2 2" xfId="947"/>
    <cellStyle name="60% - 强调文字颜色 2 20" xfId="948"/>
    <cellStyle name="60% - 强调文字颜色 2 21" xfId="949"/>
    <cellStyle name="60% - 强调文字颜色 2 22" xfId="950"/>
    <cellStyle name="60% - 强调文字颜色 2 23" xfId="951"/>
    <cellStyle name="60% - 强调文字颜色 2 24" xfId="952"/>
    <cellStyle name="60% - 强调文字颜色 2 25" xfId="953"/>
    <cellStyle name="60% - 强调文字颜色 2 26" xfId="954"/>
    <cellStyle name="60% - 强调文字颜色 2 27" xfId="955"/>
    <cellStyle name="60% - 强调文字颜色 2 28" xfId="956"/>
    <cellStyle name="60% - 强调文字颜色 2 29" xfId="957"/>
    <cellStyle name="60% - 强调文字颜色 2 3" xfId="958"/>
    <cellStyle name="60% - 强调文字颜色 2 30" xfId="959"/>
    <cellStyle name="60% - 强调文字颜色 2 31" xfId="960"/>
    <cellStyle name="60% - 强调文字颜色 2 32" xfId="961"/>
    <cellStyle name="60% - 强调文字颜色 2 33" xfId="962"/>
    <cellStyle name="60% - 强调文字颜色 2 34" xfId="963"/>
    <cellStyle name="60% - 强调文字颜色 2 34 2" xfId="964"/>
    <cellStyle name="60% - 强调文字颜色 2 34_！附表3：新农村公路硬底化6.15" xfId="965"/>
    <cellStyle name="60% - 强调文字颜色 2 4" xfId="966"/>
    <cellStyle name="60% - 强调文字颜色 2 5" xfId="967"/>
    <cellStyle name="60% - 强调文字颜色 2 6" xfId="968"/>
    <cellStyle name="60% - 强调文字颜色 2 7" xfId="969"/>
    <cellStyle name="60% - 强调文字颜色 2 8" xfId="970"/>
    <cellStyle name="60% - 强调文字颜色 2 9" xfId="971"/>
    <cellStyle name="60% - 强调文字颜色 3 10" xfId="972"/>
    <cellStyle name="60% - 强调文字颜色 3 11" xfId="973"/>
    <cellStyle name="60% - 强调文字颜色 3 12" xfId="974"/>
    <cellStyle name="60% - 强调文字颜色 3 13" xfId="975"/>
    <cellStyle name="60% - 强调文字颜色 3 14" xfId="976"/>
    <cellStyle name="60% - 强调文字颜色 3 15" xfId="977"/>
    <cellStyle name="60% - 强调文字颜色 3 16" xfId="978"/>
    <cellStyle name="60% - 强调文字颜色 3 17" xfId="979"/>
    <cellStyle name="60% - 强调文字颜色 3 18" xfId="980"/>
    <cellStyle name="60% - 强调文字颜色 3 19" xfId="981"/>
    <cellStyle name="60% - 强调文字颜色 3 2" xfId="982"/>
    <cellStyle name="60% - 强调文字颜色 3 20" xfId="983"/>
    <cellStyle name="60% - 强调文字颜色 3 21" xfId="984"/>
    <cellStyle name="60% - 强调文字颜色 3 22" xfId="985"/>
    <cellStyle name="60% - 强调文字颜色 3 23" xfId="986"/>
    <cellStyle name="60% - 强调文字颜色 3 24" xfId="987"/>
    <cellStyle name="60% - 强调文字颜色 3 25" xfId="988"/>
    <cellStyle name="60% - 强调文字颜色 3 26" xfId="989"/>
    <cellStyle name="60% - 强调文字颜色 3 27" xfId="990"/>
    <cellStyle name="60% - 强调文字颜色 3 28" xfId="991"/>
    <cellStyle name="60% - 强调文字颜色 3 29" xfId="992"/>
    <cellStyle name="60% - 强调文字颜色 3 3" xfId="993"/>
    <cellStyle name="60% - 强调文字颜色 3 30" xfId="994"/>
    <cellStyle name="60% - 强调文字颜色 3 31" xfId="995"/>
    <cellStyle name="60% - 强调文字颜色 3 32" xfId="996"/>
    <cellStyle name="60% - 强调文字颜色 3 33" xfId="997"/>
    <cellStyle name="60% - 强调文字颜色 3 34" xfId="998"/>
    <cellStyle name="60% - 强调文字颜色 3 34 2" xfId="999"/>
    <cellStyle name="60% - 强调文字颜色 3 34_！附表3：新农村公路硬底化6.15" xfId="1000"/>
    <cellStyle name="60% - 强调文字颜色 3 4" xfId="1001"/>
    <cellStyle name="60% - 强调文字颜色 3 5" xfId="1002"/>
    <cellStyle name="60% - 强调文字颜色 3 6" xfId="1003"/>
    <cellStyle name="60% - 强调文字颜色 3 7" xfId="1004"/>
    <cellStyle name="60% - 强调文字颜色 3 8" xfId="1005"/>
    <cellStyle name="60% - 强调文字颜色 3 9" xfId="1006"/>
    <cellStyle name="60% - 强调文字颜色 4 10" xfId="1007"/>
    <cellStyle name="60% - 强调文字颜色 4 11" xfId="1008"/>
    <cellStyle name="60% - 强调文字颜色 4 12" xfId="1009"/>
    <cellStyle name="60% - 强调文字颜色 4 13" xfId="1010"/>
    <cellStyle name="60% - 强调文字颜色 4 14" xfId="1011"/>
    <cellStyle name="60% - 强调文字颜色 4 15" xfId="1012"/>
    <cellStyle name="60% - 强调文字颜色 4 16" xfId="1013"/>
    <cellStyle name="60% - 强调文字颜色 4 17" xfId="1014"/>
    <cellStyle name="60% - 强调文字颜色 4 18" xfId="1015"/>
    <cellStyle name="60% - 强调文字颜色 4 19" xfId="1016"/>
    <cellStyle name="60% - 强调文字颜色 4 2" xfId="1017"/>
    <cellStyle name="60% - 强调文字颜色 4 20" xfId="1018"/>
    <cellStyle name="60% - 强调文字颜色 4 21" xfId="1019"/>
    <cellStyle name="60% - 强调文字颜色 4 22" xfId="1020"/>
    <cellStyle name="60% - 强调文字颜色 4 23" xfId="1021"/>
    <cellStyle name="60% - 强调文字颜色 4 24" xfId="1022"/>
    <cellStyle name="60% - 强调文字颜色 4 25" xfId="1023"/>
    <cellStyle name="60% - 强调文字颜色 4 26" xfId="1024"/>
    <cellStyle name="60% - 强调文字颜色 4 27" xfId="1025"/>
    <cellStyle name="60% - 强调文字颜色 4 28" xfId="1026"/>
    <cellStyle name="60% - 强调文字颜色 4 29" xfId="1027"/>
    <cellStyle name="60% - 强调文字颜色 4 3" xfId="1028"/>
    <cellStyle name="60% - 强调文字颜色 4 30" xfId="1029"/>
    <cellStyle name="60% - 强调文字颜色 4 31" xfId="1030"/>
    <cellStyle name="60% - 强调文字颜色 4 32" xfId="1031"/>
    <cellStyle name="60% - 强调文字颜色 4 33" xfId="1032"/>
    <cellStyle name="60% - 强调文字颜色 4 34" xfId="1033"/>
    <cellStyle name="60% - 强调文字颜色 4 34 2" xfId="1034"/>
    <cellStyle name="60% - 强调文字颜色 4 34_！附表3：新农村公路硬底化6.15" xfId="1035"/>
    <cellStyle name="60% - 强调文字颜色 4 4" xfId="1036"/>
    <cellStyle name="60% - 强调文字颜色 4 5" xfId="1037"/>
    <cellStyle name="60% - 强调文字颜色 4 6" xfId="1038"/>
    <cellStyle name="60% - 强调文字颜色 4 7" xfId="1039"/>
    <cellStyle name="60% - 强调文字颜色 4 8" xfId="1040"/>
    <cellStyle name="60% - 强调文字颜色 4 9" xfId="1041"/>
    <cellStyle name="60% - 强调文字颜色 5 10" xfId="1042"/>
    <cellStyle name="60% - 强调文字颜色 5 11" xfId="1043"/>
    <cellStyle name="60% - 强调文字颜色 5 12" xfId="1044"/>
    <cellStyle name="60% - 强调文字颜色 5 13" xfId="1045"/>
    <cellStyle name="60% - 强调文字颜色 5 14" xfId="1046"/>
    <cellStyle name="60% - 强调文字颜色 5 15" xfId="1047"/>
    <cellStyle name="60% - 强调文字颜色 5 16" xfId="1048"/>
    <cellStyle name="60% - 强调文字颜色 5 17" xfId="1049"/>
    <cellStyle name="60% - 强调文字颜色 5 18" xfId="1050"/>
    <cellStyle name="60% - 强调文字颜色 5 19" xfId="1051"/>
    <cellStyle name="60% - 强调文字颜色 5 2" xfId="1052"/>
    <cellStyle name="60% - 强调文字颜色 5 20" xfId="1053"/>
    <cellStyle name="60% - 强调文字颜色 5 21" xfId="1054"/>
    <cellStyle name="60% - 强调文字颜色 5 22" xfId="1055"/>
    <cellStyle name="60% - 强调文字颜色 5 23" xfId="1056"/>
    <cellStyle name="60% - 强调文字颜色 5 24" xfId="1057"/>
    <cellStyle name="60% - 强调文字颜色 5 25" xfId="1058"/>
    <cellStyle name="60% - 强调文字颜色 5 26" xfId="1059"/>
    <cellStyle name="60% - 强调文字颜色 5 27" xfId="1060"/>
    <cellStyle name="60% - 强调文字颜色 5 28" xfId="1061"/>
    <cellStyle name="60% - 强调文字颜色 5 29" xfId="1062"/>
    <cellStyle name="60% - 强调文字颜色 5 3" xfId="1063"/>
    <cellStyle name="60% - 强调文字颜色 5 30" xfId="1064"/>
    <cellStyle name="60% - 强调文字颜色 5 31" xfId="1065"/>
    <cellStyle name="60% - 强调文字颜色 5 32" xfId="1066"/>
    <cellStyle name="60% - 强调文字颜色 5 33" xfId="1067"/>
    <cellStyle name="60% - 强调文字颜色 5 34" xfId="1068"/>
    <cellStyle name="60% - 强调文字颜色 5 34 2" xfId="1069"/>
    <cellStyle name="60% - 强调文字颜色 5 34_！附表3：新农村公路硬底化6.15" xfId="1070"/>
    <cellStyle name="60% - 强调文字颜色 5 4" xfId="1071"/>
    <cellStyle name="60% - 强调文字颜色 5 5" xfId="1072"/>
    <cellStyle name="60% - 强调文字颜色 5 6" xfId="1073"/>
    <cellStyle name="60% - 强调文字颜色 5 7" xfId="1074"/>
    <cellStyle name="60% - 强调文字颜色 5 8" xfId="1075"/>
    <cellStyle name="60% - 强调文字颜色 5 9" xfId="1076"/>
    <cellStyle name="60% - 强调文字颜色 6 10" xfId="1077"/>
    <cellStyle name="60% - 强调文字颜色 6 11" xfId="1078"/>
    <cellStyle name="60% - 强调文字颜色 6 12" xfId="1079"/>
    <cellStyle name="60% - 强调文字颜色 6 13" xfId="1080"/>
    <cellStyle name="60% - 强调文字颜色 6 14" xfId="1081"/>
    <cellStyle name="60% - 强调文字颜色 6 15" xfId="1082"/>
    <cellStyle name="60% - 强调文字颜色 6 16" xfId="1083"/>
    <cellStyle name="60% - 强调文字颜色 6 17" xfId="1084"/>
    <cellStyle name="60% - 强调文字颜色 6 18" xfId="1085"/>
    <cellStyle name="60% - 强调文字颜色 6 19" xfId="1086"/>
    <cellStyle name="60% - 强调文字颜色 6 2" xfId="1087"/>
    <cellStyle name="60% - 强调文字颜色 6 20" xfId="1088"/>
    <cellStyle name="60% - 强调文字颜色 6 21" xfId="1089"/>
    <cellStyle name="60% - 强调文字颜色 6 22" xfId="1090"/>
    <cellStyle name="60% - 强调文字颜色 6 23" xfId="1091"/>
    <cellStyle name="60% - 强调文字颜色 6 24" xfId="1092"/>
    <cellStyle name="60% - 强调文字颜色 6 25" xfId="1093"/>
    <cellStyle name="60% - 强调文字颜色 6 26" xfId="1094"/>
    <cellStyle name="60% - 强调文字颜色 6 27" xfId="1095"/>
    <cellStyle name="60% - 强调文字颜色 6 28" xfId="1096"/>
    <cellStyle name="60% - 强调文字颜色 6 29" xfId="1097"/>
    <cellStyle name="60% - 强调文字颜色 6 3" xfId="1098"/>
    <cellStyle name="60% - 强调文字颜色 6 30" xfId="1099"/>
    <cellStyle name="60% - 强调文字颜色 6 31" xfId="1100"/>
    <cellStyle name="60% - 强调文字颜色 6 32" xfId="1101"/>
    <cellStyle name="60% - 强调文字颜色 6 33" xfId="1102"/>
    <cellStyle name="60% - 强调文字颜色 6 34" xfId="1103"/>
    <cellStyle name="60% - 强调文字颜色 6 34 2" xfId="1104"/>
    <cellStyle name="60% - 强调文字颜色 6 34_！附表3：新农村公路硬底化6.15" xfId="1105"/>
    <cellStyle name="60% - 强调文字颜色 6 4" xfId="1106"/>
    <cellStyle name="60% - 强调文字颜色 6 5" xfId="1107"/>
    <cellStyle name="60% - 强调文字颜色 6 6" xfId="1108"/>
    <cellStyle name="60% - 强调文字颜色 6 7" xfId="1109"/>
    <cellStyle name="60% - 强调文字颜色 6 8" xfId="1110"/>
    <cellStyle name="60% - 强调文字颜色 6 9" xfId="1111"/>
    <cellStyle name="6mal" xfId="1112"/>
    <cellStyle name="Accent1" xfId="1113"/>
    <cellStyle name="Accent1 - 20%" xfId="1114"/>
    <cellStyle name="Accent1 - 40%" xfId="1115"/>
    <cellStyle name="Accent1 - 60%" xfId="1116"/>
    <cellStyle name="Accent1_！附表3：新农村公路硬底化6.15" xfId="1117"/>
    <cellStyle name="Accent2" xfId="1118"/>
    <cellStyle name="Accent2 - 20%" xfId="1119"/>
    <cellStyle name="Accent2 - 40%" xfId="1120"/>
    <cellStyle name="Accent2 - 60%" xfId="1121"/>
    <cellStyle name="Accent2_！附表3：新农村公路硬底化6.15" xfId="1122"/>
    <cellStyle name="Accent3" xfId="1123"/>
    <cellStyle name="Accent3 - 20%" xfId="1124"/>
    <cellStyle name="Accent3 - 40%" xfId="1125"/>
    <cellStyle name="Accent3 - 60%" xfId="1126"/>
    <cellStyle name="Accent3_！附表3：新农村公路硬底化6.15" xfId="1127"/>
    <cellStyle name="Accent4" xfId="1128"/>
    <cellStyle name="Accent4 - 20%" xfId="1129"/>
    <cellStyle name="Accent4 - 40%" xfId="1130"/>
    <cellStyle name="Accent4 - 60%" xfId="1131"/>
    <cellStyle name="Accent4_！附表3：新农村公路硬底化6.15" xfId="1132"/>
    <cellStyle name="Accent5" xfId="1133"/>
    <cellStyle name="Accent5 - 20%" xfId="1134"/>
    <cellStyle name="Accent5 - 40%" xfId="1135"/>
    <cellStyle name="Accent5 - 60%" xfId="1136"/>
    <cellStyle name="Accent5_！附表3：新农村公路硬底化6.15" xfId="1137"/>
    <cellStyle name="Accent6" xfId="1138"/>
    <cellStyle name="Accent6 - 20%" xfId="1139"/>
    <cellStyle name="Accent6 - 40%" xfId="1140"/>
    <cellStyle name="Accent6 - 60%" xfId="1141"/>
    <cellStyle name="Accent6_！附表3：新农村公路硬底化6.15" xfId="1142"/>
    <cellStyle name="args.style" xfId="1143"/>
    <cellStyle name="Bad" xfId="1144"/>
    <cellStyle name="Calc Currency (0)" xfId="1145"/>
    <cellStyle name="Calculation" xfId="1146"/>
    <cellStyle name="Check Cell" xfId="1147"/>
    <cellStyle name="ColLevel_0" xfId="1148"/>
    <cellStyle name="Comma [0]" xfId="1149"/>
    <cellStyle name="comma zerodec" xfId="1150"/>
    <cellStyle name="Comma_!!!GO" xfId="1151"/>
    <cellStyle name="Currency [0]" xfId="1152"/>
    <cellStyle name="Currency_!!!GO" xfId="1153"/>
    <cellStyle name="Currency1" xfId="1154"/>
    <cellStyle name="Date" xfId="1155"/>
    <cellStyle name="Dollar (zero dec)" xfId="1156"/>
    <cellStyle name="Explanatory Text" xfId="1157"/>
    <cellStyle name="Fixed" xfId="1158"/>
    <cellStyle name="Good" xfId="1159"/>
    <cellStyle name="Grey" xfId="1160"/>
    <cellStyle name="Header1" xfId="1161"/>
    <cellStyle name="Header2" xfId="1162"/>
    <cellStyle name="Heading 1" xfId="1163"/>
    <cellStyle name="Heading 2" xfId="1164"/>
    <cellStyle name="Heading 3" xfId="1165"/>
    <cellStyle name="Heading 4" xfId="1166"/>
    <cellStyle name="HEADING1" xfId="1167"/>
    <cellStyle name="HEADING2" xfId="1168"/>
    <cellStyle name="Input" xfId="1169"/>
    <cellStyle name="Input [yellow]" xfId="1170"/>
    <cellStyle name="Input Cells" xfId="1171"/>
    <cellStyle name="Input_！附表3：新农村公路硬底化6.15" xfId="1172"/>
    <cellStyle name="Linked Cell" xfId="1173"/>
    <cellStyle name="Linked Cells" xfId="1174"/>
    <cellStyle name="Millares [0]_96 Risk" xfId="1175"/>
    <cellStyle name="Millares_96 Risk" xfId="1176"/>
    <cellStyle name="Milliers [0]_!!!GO" xfId="1177"/>
    <cellStyle name="Milliers_!!!GO" xfId="1178"/>
    <cellStyle name="Moneda [0]_96 Risk" xfId="1179"/>
    <cellStyle name="Moneda_96 Risk" xfId="1180"/>
    <cellStyle name="Mon閠aire [0]_!!!GO" xfId="1181"/>
    <cellStyle name="Mon閠aire_!!!GO" xfId="1182"/>
    <cellStyle name="Neutral" xfId="1183"/>
    <cellStyle name="New Times Roman" xfId="1184"/>
    <cellStyle name="no dec" xfId="1185"/>
    <cellStyle name="Norma,_laroux_4_营业在建 (2)_E21" xfId="1186"/>
    <cellStyle name="Normal - Style1" xfId="1187"/>
    <cellStyle name="Normal_!!!GO" xfId="1188"/>
    <cellStyle name="Note" xfId="1189"/>
    <cellStyle name="Note 2" xfId="1190"/>
    <cellStyle name="Note_！附表3：新农村公路硬底化6.15" xfId="1191"/>
    <cellStyle name="Output" xfId="1192"/>
    <cellStyle name="per.style" xfId="1193"/>
    <cellStyle name="Percent [2]" xfId="1194"/>
    <cellStyle name="Percent_!!!GO" xfId="1195"/>
    <cellStyle name="Pourcentage_pldt" xfId="1196"/>
    <cellStyle name="PSChar" xfId="1197"/>
    <cellStyle name="PSDate" xfId="1198"/>
    <cellStyle name="PSDec" xfId="1199"/>
    <cellStyle name="PSHeading" xfId="1200"/>
    <cellStyle name="PSInt" xfId="1201"/>
    <cellStyle name="PSSpacer" xfId="1202"/>
    <cellStyle name="RowLevel_0" xfId="1203"/>
    <cellStyle name="sstot" xfId="1204"/>
    <cellStyle name="Standard_AREAS" xfId="1205"/>
    <cellStyle name="t" xfId="1206"/>
    <cellStyle name="t_HVAC Equipment (3)" xfId="1207"/>
    <cellStyle name="t_HVAC Equipment (3)_Sheet1" xfId="1208"/>
    <cellStyle name="t_Sheet1" xfId="1209"/>
    <cellStyle name="Title" xfId="1210"/>
    <cellStyle name="Total" xfId="1211"/>
    <cellStyle name="Warning Text" xfId="1212"/>
    <cellStyle name="百分比 2" xfId="1213"/>
    <cellStyle name="百分比 2 2" xfId="1214"/>
    <cellStyle name="百分比 3" xfId="1215"/>
    <cellStyle name="百分比 3 2" xfId="1216"/>
    <cellStyle name="百分比 4" xfId="1217"/>
    <cellStyle name="捠壿 [0.00]_Region Orders (2)" xfId="1218"/>
    <cellStyle name="捠壿_Region Orders (2)" xfId="1219"/>
    <cellStyle name="编号" xfId="1220"/>
    <cellStyle name="标题 1 10" xfId="1221"/>
    <cellStyle name="标题 1 11" xfId="1222"/>
    <cellStyle name="标题 1 12" xfId="1223"/>
    <cellStyle name="标题 1 13" xfId="1224"/>
    <cellStyle name="标题 1 14" xfId="1225"/>
    <cellStyle name="标题 1 15" xfId="1226"/>
    <cellStyle name="标题 1 16" xfId="1227"/>
    <cellStyle name="标题 1 17" xfId="1228"/>
    <cellStyle name="标题 1 18" xfId="1229"/>
    <cellStyle name="标题 1 19" xfId="1230"/>
    <cellStyle name="标题 1 2" xfId="1231"/>
    <cellStyle name="标题 1 20" xfId="1232"/>
    <cellStyle name="标题 1 21" xfId="1233"/>
    <cellStyle name="标题 1 22" xfId="1234"/>
    <cellStyle name="标题 1 23" xfId="1235"/>
    <cellStyle name="标题 1 24" xfId="1236"/>
    <cellStyle name="标题 1 25" xfId="1237"/>
    <cellStyle name="标题 1 26" xfId="1238"/>
    <cellStyle name="标题 1 27" xfId="1239"/>
    <cellStyle name="标题 1 28" xfId="1240"/>
    <cellStyle name="标题 1 29" xfId="1241"/>
    <cellStyle name="标题 1 3" xfId="1242"/>
    <cellStyle name="标题 1 30" xfId="1243"/>
    <cellStyle name="标题 1 31" xfId="1244"/>
    <cellStyle name="标题 1 32" xfId="1245"/>
    <cellStyle name="标题 1 33" xfId="1246"/>
    <cellStyle name="标题 1 34" xfId="1247"/>
    <cellStyle name="标题 1 34 2" xfId="1248"/>
    <cellStyle name="标题 1 34_！附表3：新农村公路硬底化6.15" xfId="1249"/>
    <cellStyle name="标题 1 4" xfId="1250"/>
    <cellStyle name="标题 1 5" xfId="1251"/>
    <cellStyle name="标题 1 6" xfId="1252"/>
    <cellStyle name="标题 1 7" xfId="1253"/>
    <cellStyle name="标题 1 8" xfId="1254"/>
    <cellStyle name="标题 1 9" xfId="1255"/>
    <cellStyle name="标题 10" xfId="1256"/>
    <cellStyle name="标题 11" xfId="1257"/>
    <cellStyle name="标题 12" xfId="1258"/>
    <cellStyle name="标题 13" xfId="1259"/>
    <cellStyle name="标题 14" xfId="1260"/>
    <cellStyle name="标题 15" xfId="1261"/>
    <cellStyle name="标题 16" xfId="1262"/>
    <cellStyle name="标题 17" xfId="1263"/>
    <cellStyle name="标题 18" xfId="1264"/>
    <cellStyle name="标题 19" xfId="1265"/>
    <cellStyle name="标题 2 10" xfId="1266"/>
    <cellStyle name="标题 2 11" xfId="1267"/>
    <cellStyle name="标题 2 12" xfId="1268"/>
    <cellStyle name="标题 2 13" xfId="1269"/>
    <cellStyle name="标题 2 14" xfId="1270"/>
    <cellStyle name="标题 2 15" xfId="1271"/>
    <cellStyle name="标题 2 16" xfId="1272"/>
    <cellStyle name="标题 2 17" xfId="1273"/>
    <cellStyle name="标题 2 18" xfId="1274"/>
    <cellStyle name="标题 2 19" xfId="1275"/>
    <cellStyle name="标题 2 2" xfId="1276"/>
    <cellStyle name="标题 2 20" xfId="1277"/>
    <cellStyle name="标题 2 21" xfId="1278"/>
    <cellStyle name="标题 2 22" xfId="1279"/>
    <cellStyle name="标题 2 23" xfId="1280"/>
    <cellStyle name="标题 2 24" xfId="1281"/>
    <cellStyle name="标题 2 25" xfId="1282"/>
    <cellStyle name="标题 2 26" xfId="1283"/>
    <cellStyle name="标题 2 27" xfId="1284"/>
    <cellStyle name="标题 2 28" xfId="1285"/>
    <cellStyle name="标题 2 29" xfId="1286"/>
    <cellStyle name="标题 2 3" xfId="1287"/>
    <cellStyle name="标题 2 30" xfId="1288"/>
    <cellStyle name="标题 2 31" xfId="1289"/>
    <cellStyle name="标题 2 32" xfId="1290"/>
    <cellStyle name="标题 2 33" xfId="1291"/>
    <cellStyle name="标题 2 34" xfId="1292"/>
    <cellStyle name="标题 2 34 2" xfId="1293"/>
    <cellStyle name="标题 2 34_！附表3：新农村公路硬底化6.15" xfId="1294"/>
    <cellStyle name="标题 2 4" xfId="1295"/>
    <cellStyle name="标题 2 5" xfId="1296"/>
    <cellStyle name="标题 2 6" xfId="1297"/>
    <cellStyle name="标题 2 7" xfId="1298"/>
    <cellStyle name="标题 2 8" xfId="1299"/>
    <cellStyle name="标题 2 9" xfId="1300"/>
    <cellStyle name="标题 20" xfId="1301"/>
    <cellStyle name="标题 21" xfId="1302"/>
    <cellStyle name="标题 22" xfId="1303"/>
    <cellStyle name="标题 23" xfId="1304"/>
    <cellStyle name="标题 24" xfId="1305"/>
    <cellStyle name="标题 25" xfId="1306"/>
    <cellStyle name="标题 26" xfId="1307"/>
    <cellStyle name="标题 27" xfId="1308"/>
    <cellStyle name="标题 28" xfId="1309"/>
    <cellStyle name="标题 29" xfId="1310"/>
    <cellStyle name="标题 3 10" xfId="1311"/>
    <cellStyle name="标题 3 11" xfId="1312"/>
    <cellStyle name="标题 3 12" xfId="1313"/>
    <cellStyle name="标题 3 13" xfId="1314"/>
    <cellStyle name="标题 3 14" xfId="1315"/>
    <cellStyle name="标题 3 15" xfId="1316"/>
    <cellStyle name="标题 3 16" xfId="1317"/>
    <cellStyle name="标题 3 17" xfId="1318"/>
    <cellStyle name="标题 3 18" xfId="1319"/>
    <cellStyle name="标题 3 19" xfId="1320"/>
    <cellStyle name="标题 3 2" xfId="1321"/>
    <cellStyle name="标题 3 20" xfId="1322"/>
    <cellStyle name="标题 3 21" xfId="1323"/>
    <cellStyle name="标题 3 22" xfId="1324"/>
    <cellStyle name="标题 3 23" xfId="1325"/>
    <cellStyle name="标题 3 24" xfId="1326"/>
    <cellStyle name="标题 3 25" xfId="1327"/>
    <cellStyle name="标题 3 26" xfId="1328"/>
    <cellStyle name="标题 3 27" xfId="1329"/>
    <cellStyle name="标题 3 28" xfId="1330"/>
    <cellStyle name="标题 3 29" xfId="1331"/>
    <cellStyle name="标题 3 3" xfId="1332"/>
    <cellStyle name="标题 3 30" xfId="1333"/>
    <cellStyle name="标题 3 31" xfId="1334"/>
    <cellStyle name="标题 3 32" xfId="1335"/>
    <cellStyle name="标题 3 33" xfId="1336"/>
    <cellStyle name="标题 3 34" xfId="1337"/>
    <cellStyle name="标题 3 34 2" xfId="1338"/>
    <cellStyle name="标题 3 34_！附表3：新农村公路硬底化6.15" xfId="1339"/>
    <cellStyle name="标题 3 4" xfId="1340"/>
    <cellStyle name="标题 3 5" xfId="1341"/>
    <cellStyle name="标题 3 6" xfId="1342"/>
    <cellStyle name="标题 3 7" xfId="1343"/>
    <cellStyle name="标题 3 8" xfId="1344"/>
    <cellStyle name="标题 3 9" xfId="1345"/>
    <cellStyle name="标题 30" xfId="1346"/>
    <cellStyle name="标题 31" xfId="1347"/>
    <cellStyle name="标题 32" xfId="1348"/>
    <cellStyle name="标题 33" xfId="1349"/>
    <cellStyle name="标题 34" xfId="1350"/>
    <cellStyle name="标题 35" xfId="1351"/>
    <cellStyle name="标题 36" xfId="1352"/>
    <cellStyle name="标题 37" xfId="1353"/>
    <cellStyle name="标题 37 2" xfId="1354"/>
    <cellStyle name="标题 37_！附表3：新农村公路硬底化6.15" xfId="1355"/>
    <cellStyle name="标题 4 10" xfId="1356"/>
    <cellStyle name="标题 4 11" xfId="1357"/>
    <cellStyle name="标题 4 12" xfId="1358"/>
    <cellStyle name="标题 4 13" xfId="1359"/>
    <cellStyle name="标题 4 14" xfId="1360"/>
    <cellStyle name="标题 4 15" xfId="1361"/>
    <cellStyle name="标题 4 16" xfId="1362"/>
    <cellStyle name="标题 4 17" xfId="1363"/>
    <cellStyle name="标题 4 18" xfId="1364"/>
    <cellStyle name="标题 4 19" xfId="1365"/>
    <cellStyle name="标题 4 2" xfId="1366"/>
    <cellStyle name="标题 4 20" xfId="1367"/>
    <cellStyle name="标题 4 21" xfId="1368"/>
    <cellStyle name="标题 4 22" xfId="1369"/>
    <cellStyle name="标题 4 23" xfId="1370"/>
    <cellStyle name="标题 4 24" xfId="1371"/>
    <cellStyle name="标题 4 25" xfId="1372"/>
    <cellStyle name="标题 4 26" xfId="1373"/>
    <cellStyle name="标题 4 27" xfId="1374"/>
    <cellStyle name="标题 4 28" xfId="1375"/>
    <cellStyle name="标题 4 29" xfId="1376"/>
    <cellStyle name="标题 4 3" xfId="1377"/>
    <cellStyle name="标题 4 30" xfId="1378"/>
    <cellStyle name="标题 4 31" xfId="1379"/>
    <cellStyle name="标题 4 32" xfId="1380"/>
    <cellStyle name="标题 4 33" xfId="1381"/>
    <cellStyle name="标题 4 34" xfId="1382"/>
    <cellStyle name="标题 4 34 2" xfId="1383"/>
    <cellStyle name="标题 4 34_！附表3：新农村公路硬底化6.15" xfId="1384"/>
    <cellStyle name="标题 4 4" xfId="1385"/>
    <cellStyle name="标题 4 5" xfId="1386"/>
    <cellStyle name="标题 4 6" xfId="1387"/>
    <cellStyle name="标题 4 7" xfId="1388"/>
    <cellStyle name="标题 4 8" xfId="1389"/>
    <cellStyle name="标题 4 9" xfId="1390"/>
    <cellStyle name="标题 5" xfId="1391"/>
    <cellStyle name="标题 6" xfId="1392"/>
    <cellStyle name="标题 7" xfId="1393"/>
    <cellStyle name="标题 8" xfId="1394"/>
    <cellStyle name="标题 9" xfId="1395"/>
    <cellStyle name="标题1" xfId="1396"/>
    <cellStyle name="表标题" xfId="1397"/>
    <cellStyle name="部门" xfId="1398"/>
    <cellStyle name="差 10" xfId="1399"/>
    <cellStyle name="差 11" xfId="1400"/>
    <cellStyle name="差 12" xfId="1401"/>
    <cellStyle name="差 13" xfId="1402"/>
    <cellStyle name="差 14" xfId="1403"/>
    <cellStyle name="差 15" xfId="1404"/>
    <cellStyle name="差 16" xfId="1405"/>
    <cellStyle name="差 17" xfId="1406"/>
    <cellStyle name="差 18" xfId="1407"/>
    <cellStyle name="差 19" xfId="1408"/>
    <cellStyle name="差 2" xfId="1409"/>
    <cellStyle name="差 20" xfId="1410"/>
    <cellStyle name="差 21" xfId="1411"/>
    <cellStyle name="差 22" xfId="1412"/>
    <cellStyle name="差 23" xfId="1413"/>
    <cellStyle name="差 24" xfId="1414"/>
    <cellStyle name="差 25" xfId="1415"/>
    <cellStyle name="差 26" xfId="1416"/>
    <cellStyle name="差 27" xfId="1417"/>
    <cellStyle name="差 28" xfId="1418"/>
    <cellStyle name="差 29" xfId="1419"/>
    <cellStyle name="差 3" xfId="1420"/>
    <cellStyle name="差 30" xfId="1421"/>
    <cellStyle name="差 31" xfId="1422"/>
    <cellStyle name="差 32" xfId="1423"/>
    <cellStyle name="差 33" xfId="1424"/>
    <cellStyle name="差 34" xfId="1425"/>
    <cellStyle name="差 34 2" xfId="1426"/>
    <cellStyle name="差 34_！附表3：新农村公路硬底化6.15" xfId="1427"/>
    <cellStyle name="差 4" xfId="1428"/>
    <cellStyle name="差 5" xfId="1429"/>
    <cellStyle name="差 6" xfId="1430"/>
    <cellStyle name="差 7" xfId="1431"/>
    <cellStyle name="差 8" xfId="1432"/>
    <cellStyle name="差 9" xfId="1433"/>
    <cellStyle name="差_！附表3：新农村公路硬底化6.15" xfId="1434"/>
    <cellStyle name="差_~4190974" xfId="1435"/>
    <cellStyle name="差_~4190974_！附表3：新农村公路硬底化6.15" xfId="1436"/>
    <cellStyle name="差_~4190974_附件6：2016年县乡公路桥梁中央车购税投资补助项目计划表（汇总）持续更新" xfId="1437"/>
    <cellStyle name="差_~5676413" xfId="1438"/>
    <cellStyle name="差_~5676413_！附表3：新农村公路硬底化6.15" xfId="1439"/>
    <cellStyle name="差_~5676413_附件6：2016年县乡公路桥梁中央车购税投资补助项目计划表（汇总）持续更新" xfId="1440"/>
    <cellStyle name="差_00省级(打印)" xfId="1441"/>
    <cellStyle name="差_00省级(打印)_！附表3：新农村公路硬底化6.15" xfId="1442"/>
    <cellStyle name="差_00省级(打印)_附件6：2016年县乡公路桥梁中央车购税投资补助项目计划表（汇总）持续更新" xfId="1443"/>
    <cellStyle name="差_00省级(定稿)" xfId="1444"/>
    <cellStyle name="差_00省级(定稿)_！附表3：新农村公路硬底化6.15" xfId="1445"/>
    <cellStyle name="差_00省级(定稿)_附件6：2016年县乡公路桥梁中央车购税投资补助项目计划表（汇总）持续更新" xfId="1446"/>
    <cellStyle name="差_03昭通" xfId="1447"/>
    <cellStyle name="差_03昭通_！附表3：新农村公路硬底化6.15" xfId="1448"/>
    <cellStyle name="差_03昭通_附件6：2016年县乡公路桥梁中央车购税投资补助项目计划表（汇总）持续更新" xfId="1449"/>
    <cellStyle name="差_0502通海县" xfId="1450"/>
    <cellStyle name="差_0502通海县_！附表3：新农村公路硬底化6.15" xfId="1451"/>
    <cellStyle name="差_0502通海县_附件6：2016年县乡公路桥梁中央车购税投资补助项目计划表（汇总）持续更新" xfId="1452"/>
    <cellStyle name="差_05玉溪" xfId="1453"/>
    <cellStyle name="差_05玉溪_！附表3：新农村公路硬底化6.15" xfId="1454"/>
    <cellStyle name="差_05玉溪_附件6：2016年县乡公路桥梁中央车购税投资补助项目计划表（汇总）持续更新" xfId="1455"/>
    <cellStyle name="差_0605石屏县" xfId="1456"/>
    <cellStyle name="差_0605石屏县_！附表3：新农村公路硬底化6.15" xfId="1457"/>
    <cellStyle name="差_0605石屏县_附件6：2016年县乡公路桥梁中央车购税投资补助项目计划表（汇总）持续更新" xfId="1458"/>
    <cellStyle name="差_1003牟定县" xfId="1459"/>
    <cellStyle name="差_1110洱源县" xfId="1460"/>
    <cellStyle name="差_1110洱源县_！附表3：新农村公路硬底化6.15" xfId="1461"/>
    <cellStyle name="差_1110洱源县_附件6：2016年县乡公路桥梁中央车购税投资补助项目计划表（汇总）持续更新" xfId="1462"/>
    <cellStyle name="差_11大理" xfId="1463"/>
    <cellStyle name="差_11大理_！附表3：新农村公路硬底化6.15" xfId="1464"/>
    <cellStyle name="差_11大理_附件6：2016年县乡公路桥梁中央车购税投资补助项目计划表（汇总）持续更新" xfId="1465"/>
    <cellStyle name="差_2、土地面积、人口、粮食产量基本情况" xfId="1466"/>
    <cellStyle name="差_2、土地面积、人口、粮食产量基本情况_！附表3：新农村公路硬底化6.15" xfId="1467"/>
    <cellStyle name="差_2、土地面积、人口、粮食产量基本情况_附件6：2016年县乡公路桥梁中央车购税投资补助项目计划表（汇总）持续更新" xfId="1468"/>
    <cellStyle name="差_2006年分析表" xfId="1469"/>
    <cellStyle name="差_2006年分析表_！附表3：新农村公路硬底化6.15" xfId="1470"/>
    <cellStyle name="差_2006年分析表_附件6：2016年县乡公路桥梁中央车购税投资补助项目计划表（汇总）持续更新" xfId="1471"/>
    <cellStyle name="差_2006年基础数据" xfId="1472"/>
    <cellStyle name="差_2006年基础数据_！附表3：新农村公路硬底化6.15" xfId="1473"/>
    <cellStyle name="差_2006年基础数据_附件6：2016年县乡公路桥梁中央车购税投资补助项目计划表（汇总）持续更新" xfId="1474"/>
    <cellStyle name="差_2006年全省财力计算表（中央、决算）" xfId="1475"/>
    <cellStyle name="差_2006年全省财力计算表（中央、决算）_！附表3：新农村公路硬底化6.15" xfId="1476"/>
    <cellStyle name="差_2006年全省财力计算表（中央、决算）_附件6：2016年县乡公路桥梁中央车购税投资补助项目计划表（汇总）持续更新" xfId="1477"/>
    <cellStyle name="差_2006年水利统计指标统计表" xfId="1478"/>
    <cellStyle name="差_2006年水利统计指标统计表_！附表3：新农村公路硬底化6.15" xfId="1479"/>
    <cellStyle name="差_2006年水利统计指标统计表_附件6：2016年县乡公路桥梁中央车购税投资补助项目计划表（汇总）持续更新" xfId="1480"/>
    <cellStyle name="差_2006年在职人员情况" xfId="1481"/>
    <cellStyle name="差_2006年在职人员情况_！附表3：新农村公路硬底化6.15" xfId="1482"/>
    <cellStyle name="差_2006年在职人员情况_附件6：2016年县乡公路桥梁中央车购税投资补助项目计划表（汇总）持续更新" xfId="1483"/>
    <cellStyle name="差_2007年检察院案件数" xfId="1484"/>
    <cellStyle name="差_2007年检察院案件数_！附表3：新农村公路硬底化6.15" xfId="1485"/>
    <cellStyle name="差_2007年检察院案件数_附件6：2016年县乡公路桥梁中央车购税投资补助项目计划表（汇总）持续更新" xfId="1486"/>
    <cellStyle name="差_2007年可用财力" xfId="1487"/>
    <cellStyle name="差_2007年可用财力_！附表3：新农村公路硬底化6.15" xfId="1488"/>
    <cellStyle name="差_2007年可用财力_附件6：2016年县乡公路桥梁中央车购税投资补助项目计划表（汇总）持续更新" xfId="1489"/>
    <cellStyle name="差_2007年人员分部门统计表" xfId="1490"/>
    <cellStyle name="差_2007年人员分部门统计表_！附表3：新农村公路硬底化6.15" xfId="1491"/>
    <cellStyle name="差_2007年人员分部门统计表_附件6：2016年县乡公路桥梁中央车购税投资补助项目计划表（汇总）持续更新" xfId="1492"/>
    <cellStyle name="差_2007年政法部门业务指标" xfId="1493"/>
    <cellStyle name="差_2007年政法部门业务指标_！附表3：新农村公路硬底化6.15" xfId="1494"/>
    <cellStyle name="差_2007年政法部门业务指标_附件6：2016年县乡公路桥梁中央车购税投资补助项目计划表（汇总）持续更新" xfId="1495"/>
    <cellStyle name="差_2008年县级公安保障标准落实奖励经费分配测算" xfId="1496"/>
    <cellStyle name="差_2008年县级公安保障标准落实奖励经费分配测算_！附表3：新农村公路硬底化6.15" xfId="1497"/>
    <cellStyle name="差_2008年县级公安保障标准落实奖励经费分配测算_附件6：2016年县乡公路桥梁中央车购税投资补助项目计划表（汇总）持续更新" xfId="1498"/>
    <cellStyle name="差_2008云南省分县市中小学教职工统计表（教育厅提供）" xfId="1499"/>
    <cellStyle name="差_2008云南省分县市中小学教职工统计表（教育厅提供）_！附表3：新农村公路硬底化6.15" xfId="1500"/>
    <cellStyle name="差_2008云南省分县市中小学教职工统计表（教育厅提供）_附件6：2016年县乡公路桥梁中央车购税投资补助项目计划表（汇总）持续更新" xfId="1501"/>
    <cellStyle name="差_2009年一般性转移支付标准工资" xfId="1502"/>
    <cellStyle name="差_2009年一般性转移支付标准工资_！附表3：新农村公路硬底化6.15" xfId="1503"/>
    <cellStyle name="差_2009年一般性转移支付标准工资_~4190974" xfId="1504"/>
    <cellStyle name="差_2009年一般性转移支付标准工资_~4190974_！附表3：新农村公路硬底化6.15" xfId="1505"/>
    <cellStyle name="差_2009年一般性转移支付标准工资_~4190974_附件6：2016年县乡公路桥梁中央车购税投资补助项目计划表（汇总）持续更新" xfId="1506"/>
    <cellStyle name="差_2009年一般性转移支付标准工资_~5676413" xfId="1507"/>
    <cellStyle name="差_2009年一般性转移支付标准工资_~5676413_！附表3：新农村公路硬底化6.15" xfId="1508"/>
    <cellStyle name="差_2009年一般性转移支付标准工资_~5676413_附件6：2016年县乡公路桥梁中央车购税投资补助项目计划表（汇总）持续更新" xfId="1509"/>
    <cellStyle name="差_2009年一般性转移支付标准工资_不用软件计算9.1不考虑经费管理评价xl" xfId="1510"/>
    <cellStyle name="差_2009年一般性转移支付标准工资_不用软件计算9.1不考虑经费管理评价xl_！附表3：新农村公路硬底化6.15" xfId="1511"/>
    <cellStyle name="差_2009年一般性转移支付标准工资_不用软件计算9.1不考虑经费管理评价xl_附件6：2016年县乡公路桥梁中央车购税投资补助项目计划表（汇总）持续更新" xfId="1512"/>
    <cellStyle name="差_2009年一般性转移支付标准工资_地方配套按人均增幅控制8.30xl" xfId="1513"/>
    <cellStyle name="差_2009年一般性转移支付标准工资_地方配套按人均增幅控制8.30xl_！附表3：新农村公路硬底化6.15" xfId="1514"/>
    <cellStyle name="差_2009年一般性转移支付标准工资_地方配套按人均增幅控制8.30xl_附件6：2016年县乡公路桥梁中央车购税投资补助项目计划表（汇总）持续更新" xfId="1515"/>
    <cellStyle name="差_2009年一般性转移支付标准工资_地方配套按人均增幅控制8.30一般预算平均增幅、人均可用财力平均增幅两次控制、社会治安系数调整、案件数调整xl" xfId="1516"/>
    <cellStyle name="差_2009年一般性转移支付标准工资_地方配套按人均增幅控制8.30一般预算平均增幅、人均可用财力平均增幅两次控制、社会治安系数调整、案件数调整xl_！附表3：新农村公路硬底化6.15" xfId="1517"/>
    <cellStyle name="差_2009年一般性转移支付标准工资_地方配套按人均增幅控制8.30一般预算平均增幅、人均可用财力平均增幅两次控制、社会治安系数调整、案件数调整xl_附件6：2016年县乡公路桥梁中央车购税投资补助项目计划表（汇总）持续更新" xfId="1518"/>
    <cellStyle name="差_2009年一般性转移支付标准工资_地方配套按人均增幅控制8.31（调整结案率后）xl" xfId="1519"/>
    <cellStyle name="差_2009年一般性转移支付标准工资_地方配套按人均增幅控制8.31（调整结案率后）xl_！附表3：新农村公路硬底化6.15" xfId="1520"/>
    <cellStyle name="差_2009年一般性转移支付标准工资_地方配套按人均增幅控制8.31（调整结案率后）xl_附件6：2016年县乡公路桥梁中央车购税投资补助项目计划表（汇总）持续更新" xfId="1521"/>
    <cellStyle name="差_2009年一般性转移支付标准工资_附件6：2016年县乡公路桥梁中央车购税投资补助项目计划表（汇总）持续更新" xfId="1522"/>
    <cellStyle name="差_2009年一般性转移支付标准工资_奖励补助测算5.22测试" xfId="1523"/>
    <cellStyle name="差_2009年一般性转移支付标准工资_奖励补助测算5.22测试_！附表3：新农村公路硬底化6.15" xfId="1524"/>
    <cellStyle name="差_2009年一般性转移支付标准工资_奖励补助测算5.22测试_附件6：2016年县乡公路桥梁中央车购税投资补助项目计划表（汇总）持续更新" xfId="1525"/>
    <cellStyle name="差_2009年一般性转移支付标准工资_奖励补助测算5.23新" xfId="1526"/>
    <cellStyle name="差_2009年一般性转移支付标准工资_奖励补助测算5.23新_！附表3：新农村公路硬底化6.15" xfId="1527"/>
    <cellStyle name="差_2009年一般性转移支付标准工资_奖励补助测算5.23新_附件6：2016年县乡公路桥梁中央车购税投资补助项目计划表（汇总）持续更新" xfId="1528"/>
    <cellStyle name="差_2009年一般性转移支付标准工资_奖励补助测算5.24冯铸" xfId="1529"/>
    <cellStyle name="差_2009年一般性转移支付标准工资_奖励补助测算5.24冯铸_！附表3：新农村公路硬底化6.15" xfId="1530"/>
    <cellStyle name="差_2009年一般性转移支付标准工资_奖励补助测算5.24冯铸_附件6：2016年县乡公路桥梁中央车购税投资补助项目计划表（汇总）持续更新" xfId="1531"/>
    <cellStyle name="差_2009年一般性转移支付标准工资_奖励补助测算7.23" xfId="1532"/>
    <cellStyle name="差_2009年一般性转移支付标准工资_奖励补助测算7.23_！附表3：新农村公路硬底化6.15" xfId="1533"/>
    <cellStyle name="差_2009年一般性转移支付标准工资_奖励补助测算7.23_附件6：2016年县乡公路桥梁中央车购税投资补助项目计划表（汇总）持续更新" xfId="1534"/>
    <cellStyle name="差_2009年一般性转移支付标准工资_奖励补助测算7.25" xfId="1535"/>
    <cellStyle name="差_2009年一般性转移支付标准工资_奖励补助测算7.25 (version 1) (version 1)" xfId="1536"/>
    <cellStyle name="差_2009年一般性转移支付标准工资_奖励补助测算7.25 (version 1) (version 1)_！附表3：新农村公路硬底化6.15" xfId="1537"/>
    <cellStyle name="差_2009年一般性转移支付标准工资_奖励补助测算7.25 (version 1) (version 1)_附件6：2016年县乡公路桥梁中央车购税投资补助项目计划表（汇总）持续更新" xfId="1538"/>
    <cellStyle name="差_2009年一般性转移支付标准工资_奖励补助测算7.25_！附表3：新农村公路硬底化6.15" xfId="1539"/>
    <cellStyle name="差_2009年一般性转移支付标准工资_奖励补助测算7.25_附件6：2016年县乡公路桥梁中央车购税投资补助项目计划表（汇总）持续更新" xfId="1540"/>
    <cellStyle name="差_2012年综合计划（库2012.10.19）" xfId="1541"/>
    <cellStyle name="差_2012年综合计划（库2012.10.19）_！附表3：新农村公路硬底化6.15" xfId="1542"/>
    <cellStyle name="差_2012年综合计划（库2012.10.19）_附件6：2016年县乡公路桥梁中央车购税投资补助项目计划表（汇总）持续更新" xfId="1543"/>
    <cellStyle name="差_2013年国省道和农村公路建设养护工程省投资补助计划表-粤交规(2013)473号-中信10亿元" xfId="1544"/>
    <cellStyle name="差_2013年省级固定资产投资危桥改造补助建议计划表(融资)" xfId="1545"/>
    <cellStyle name="差_2013年省级固定资产投资危桥改造补助建议计划表(融资)_！附表3：新农村公路硬底化6.15" xfId="1546"/>
    <cellStyle name="差_2013年省级固定资产投资危桥改造补助建议计划表(融资)_附件6：2016年县乡公路桥梁中央车购税投资补助项目计划表（汇总）持续更新" xfId="1547"/>
    <cellStyle name="差_530623_2006年县级财政报表附表" xfId="1548"/>
    <cellStyle name="差_530623_2006年县级财政报表附表_！附表3：新农村公路硬底化6.15" xfId="1549"/>
    <cellStyle name="差_530623_2006年县级财政报表附表_附件6：2016年县乡公路桥梁中央车购税投资补助项目计划表（汇总）持续更新" xfId="1550"/>
    <cellStyle name="差_530629_2006年县级财政报表附表" xfId="1551"/>
    <cellStyle name="差_530629_2006年县级财政报表附表_！附表3：新农村公路硬底化6.15" xfId="1552"/>
    <cellStyle name="差_530629_2006年县级财政报表附表_附件6：2016年县乡公路桥梁中央车购税投资补助项目计划表（汇总）持续更新" xfId="1553"/>
    <cellStyle name="差_5334_2006年迪庆县级财政报表附表" xfId="1554"/>
    <cellStyle name="差_5334_2006年迪庆县级财政报表附表_！附表3：新农村公路硬底化6.15" xfId="1555"/>
    <cellStyle name="差_5334_2006年迪庆县级财政报表附表_附件6：2016年县乡公路桥梁中央车购税投资补助项目计划表（汇总）持续更新" xfId="1556"/>
    <cellStyle name="差_7.1罗平县大学生“村官”统计季报表(7月修订，下发空表)" xfId="1557"/>
    <cellStyle name="差_7.1罗平县大学生“村官”统计季报表(7月修订，下发空表) 2" xfId="1558"/>
    <cellStyle name="差_7.1罗平县大学生“村官”统计季报表(7月修订，下发空表) 2_Book1" xfId="1559"/>
    <cellStyle name="差_7.1罗平县大学生“村官”统计季报表(7月修订，下发空表)_Book1" xfId="1560"/>
    <cellStyle name="差_Book1" xfId="1561"/>
    <cellStyle name="差_Book1 2" xfId="1562"/>
    <cellStyle name="差_Book1 2_！附表3：新农村公路硬底化6.15" xfId="1563"/>
    <cellStyle name="差_Book1 2_Book1" xfId="1564"/>
    <cellStyle name="差_Book1 2_Book1_！附表3：新农村公路硬底化6.15" xfId="1565"/>
    <cellStyle name="差_Book1 2_Book1_附件6：2016年县乡公路桥梁中央车购税投资补助项目计划表（汇总）持续更新" xfId="1566"/>
    <cellStyle name="差_Book1 2_附件6：2016年县乡公路桥梁中央车购税投资补助项目计划表（汇总）持续更新" xfId="1567"/>
    <cellStyle name="差_Book1_！附表3：新农村公路硬底化6.15" xfId="1568"/>
    <cellStyle name="差_Book1_1" xfId="1569"/>
    <cellStyle name="差_Book1_1 2" xfId="1570"/>
    <cellStyle name="差_Book1_1 2_！附表3：新农村公路硬底化6.15" xfId="1571"/>
    <cellStyle name="差_Book1_1 2_Book1" xfId="1572"/>
    <cellStyle name="差_Book1_1 2_Book1_！附表3：新农村公路硬底化6.15" xfId="1573"/>
    <cellStyle name="差_Book1_1 2_Book1_附件6：2016年县乡公路桥梁中央车购税投资补助项目计划表（汇总）持续更新" xfId="1574"/>
    <cellStyle name="差_Book1_1 2_附件6：2016年县乡公路桥梁中央车购税投资补助项目计划表（汇总）持续更新" xfId="1575"/>
    <cellStyle name="差_Book1_1_！附表3：新农村公路硬底化6.15" xfId="1576"/>
    <cellStyle name="差_Book1_1_Book1" xfId="1577"/>
    <cellStyle name="差_Book1_1_Book1_！附表3：新农村公路硬底化6.15" xfId="1578"/>
    <cellStyle name="差_Book1_1_Book1_附件6：2016年县乡公路桥梁中央车购税投资补助项目计划表（汇总）持续更新" xfId="1579"/>
    <cellStyle name="差_Book1_1_附件6：2016年县乡公路桥梁中央车购税投资补助项目计划表（汇总）持续更新" xfId="1580"/>
    <cellStyle name="差_Book1_2" xfId="1581"/>
    <cellStyle name="差_Book1_2 2" xfId="1582"/>
    <cellStyle name="差_Book1_2 2_！附表3：新农村公路硬底化6.15" xfId="1583"/>
    <cellStyle name="差_Book1_2 2_附件6：2016年县乡公路桥梁中央车购税投资补助项目计划表（汇总）持续更新" xfId="1584"/>
    <cellStyle name="差_Book1_2_！附表3：新农村公路硬底化6.15" xfId="1585"/>
    <cellStyle name="差_Book1_2_Book1" xfId="1586"/>
    <cellStyle name="差_Book1_2_Book1_！附表3：新农村公路硬底化6.15" xfId="1587"/>
    <cellStyle name="差_Book1_2_Book1_附件6：2016年县乡公路桥梁中央车购税投资补助项目计划表（汇总）持续更新" xfId="1588"/>
    <cellStyle name="差_Book1_2_附件6：2016年县乡公路桥梁中央车购税投资补助项目计划表（汇总）持续更新" xfId="1589"/>
    <cellStyle name="差_Book1_Book1" xfId="1590"/>
    <cellStyle name="差_Book1_Book1 2" xfId="1591"/>
    <cellStyle name="差_Book1_Book1 2_！附表3：新农村公路硬底化6.15" xfId="1592"/>
    <cellStyle name="差_Book1_Book1 2_Book1" xfId="1593"/>
    <cellStyle name="差_Book1_Book1 2_Book1_！附表3：新农村公路硬底化6.15" xfId="1594"/>
    <cellStyle name="差_Book1_Book1 2_Book1_附件6：2016年县乡公路桥梁中央车购税投资补助项目计划表（汇总）持续更新" xfId="1595"/>
    <cellStyle name="差_Book1_Book1 2_附件6：2016年县乡公路桥梁中央车购税投资补助项目计划表（汇总）持续更新" xfId="1596"/>
    <cellStyle name="差_Book1_Book1_！附表3：新农村公路硬底化6.15" xfId="1597"/>
    <cellStyle name="差_Book1_Book1_1" xfId="1598"/>
    <cellStyle name="差_Book1_Book1_1_！附表3：新农村公路硬底化6.15" xfId="1599"/>
    <cellStyle name="差_Book1_Book1_1_附件6：2016年县乡公路桥梁中央车购税投资补助项目计划表（汇总）持续更新" xfId="1600"/>
    <cellStyle name="差_Book1_Book1_Book1" xfId="1601"/>
    <cellStyle name="差_Book1_Book1_Book1_！附表3：新农村公路硬底化6.15" xfId="1602"/>
    <cellStyle name="差_Book1_Book1_Book1_附件6：2016年县乡公路桥梁中央车购税投资补助项目计划表（汇总）持续更新" xfId="1603"/>
    <cellStyle name="差_Book1_Book1_附件6：2016年县乡公路桥梁中央车购税投资补助项目计划表（汇总）持续更新" xfId="1604"/>
    <cellStyle name="差_Book1_附件6：2016年县乡公路桥梁中央车购税投资补助项目计划表（汇总）持续更新" xfId="1605"/>
    <cellStyle name="差_Book1_公路局计划" xfId="1606"/>
    <cellStyle name="差_Book1_云南省建国前入党的老党员补贴有关情况统计表2010(1).01" xfId="1607"/>
    <cellStyle name="差_Book1_云南省建国前入党的老党员补贴有关情况统计表2010(1).01 2" xfId="1608"/>
    <cellStyle name="差_Book1_云南省建国前入党的老党员补贴有关情况统计表2010(1).01 2_Book1" xfId="1609"/>
    <cellStyle name="差_Book1_云南省建国前入党的老党员补贴有关情况统计表2010(1).01_Book1" xfId="1610"/>
    <cellStyle name="差_Book2" xfId="1611"/>
    <cellStyle name="差_Book2_！附表3：新农村公路硬底化6.15" xfId="1612"/>
    <cellStyle name="差_Book2_附件6：2016年县乡公路桥梁中央车购税投资补助项目计划表（汇总）持续更新" xfId="1613"/>
    <cellStyle name="差_M01-2(州市补助收入)" xfId="1614"/>
    <cellStyle name="差_M01-2(州市补助收入)_！附表3：新农村公路硬底化6.15" xfId="1615"/>
    <cellStyle name="差_M01-2(州市补助收入)_附件6：2016年县乡公路桥梁中央车购税投资补助项目计划表（汇总）持续更新" xfId="1616"/>
    <cellStyle name="差_M03" xfId="1617"/>
    <cellStyle name="差_M03_！附表3：新农村公路硬底化6.15" xfId="1618"/>
    <cellStyle name="差_M03_附件6：2016年县乡公路桥梁中央车购税投资补助项目计划表（汇总）持续更新" xfId="1619"/>
    <cellStyle name="差_StartUp" xfId="1620"/>
    <cellStyle name="差_StartUp_！附表3：新农村公路硬底化6.15" xfId="1621"/>
    <cellStyle name="差_StartUp_附件6：2016年县乡公路桥梁中央车购税投资补助项目计划表（汇总）持续更新" xfId="1622"/>
    <cellStyle name="差_表2：2013年国省道新改建工程" xfId="1623"/>
    <cellStyle name="差_表2：2013年国省道新改建工程_！附表3：新农村公路硬底化6.15" xfId="1624"/>
    <cellStyle name="差_表2：2013年国省道新改建工程_附件6：2016年县乡公路桥梁中央车购税投资补助项目计划表（汇总）持续更新" xfId="1625"/>
    <cellStyle name="差_表3：2013年国省道大修及改善" xfId="1626"/>
    <cellStyle name="差_表3：2013年国省道大修及改善_！附表3：新农村公路硬底化6.15" xfId="1627"/>
    <cellStyle name="差_表3：2013年国省道大修及改善_附件6：2016年县乡公路桥梁中央车购税投资补助项目计划表（汇总）持续更新" xfId="1628"/>
    <cellStyle name="差_不用软件计算9.1不考虑经费管理评价xl" xfId="1629"/>
    <cellStyle name="差_不用软件计算9.1不考虑经费管理评价xl_！附表3：新农村公路硬底化6.15" xfId="1630"/>
    <cellStyle name="差_不用软件计算9.1不考虑经费管理评价xl_附件6：2016年县乡公路桥梁中央车购税投资补助项目计划表（汇总）持续更新" xfId="1631"/>
    <cellStyle name="差_财政供养人员" xfId="1632"/>
    <cellStyle name="差_财政供养人员_！附表3：新农村公路硬底化6.15" xfId="1633"/>
    <cellStyle name="差_财政供养人员_附件6：2016年县乡公路桥梁中央车购税投资补助项目计划表（汇总）持续更新" xfId="1634"/>
    <cellStyle name="差_财政支出对上级的依赖程度" xfId="1635"/>
    <cellStyle name="差_财政支出对上级的依赖程度_！附表3：新农村公路硬底化6.15" xfId="1636"/>
    <cellStyle name="差_财政支出对上级的依赖程度_附件6：2016年县乡公路桥梁中央车购税投资补助项目计划表（汇总）持续更新" xfId="1637"/>
    <cellStyle name="差_城建部门" xfId="1638"/>
    <cellStyle name="差_城建部门_！附表3：新农村公路硬底化6.15" xfId="1639"/>
    <cellStyle name="差_城建部门_附件6：2016年县乡公路桥梁中央车购税投资补助项目计划表（汇总）持续更新" xfId="1640"/>
    <cellStyle name="差_地方配套按人均增幅控制8.30xl" xfId="1641"/>
    <cellStyle name="差_地方配套按人均增幅控制8.30xl_！附表3：新农村公路硬底化6.15" xfId="1642"/>
    <cellStyle name="差_地方配套按人均增幅控制8.30xl_附件6：2016年县乡公路桥梁中央车购税投资补助项目计划表（汇总）持续更新" xfId="1643"/>
    <cellStyle name="差_地方配套按人均增幅控制8.30一般预算平均增幅、人均可用财力平均增幅两次控制、社会治安系数调整、案件数调整xl" xfId="1644"/>
    <cellStyle name="差_地方配套按人均增幅控制8.30一般预算平均增幅、人均可用财力平均增幅两次控制、社会治安系数调整、案件数调整xl_！附表3：新农村公路硬底化6.15" xfId="1645"/>
    <cellStyle name="差_地方配套按人均增幅控制8.30一般预算平均增幅、人均可用财力平均增幅两次控制、社会治安系数调整、案件数调整xl_附件6：2016年县乡公路桥梁中央车购税投资补助项目计划表（汇总）持续更新" xfId="1646"/>
    <cellStyle name="差_地方配套按人均增幅控制8.31（调整结案率后）xl" xfId="1647"/>
    <cellStyle name="差_地方配套按人均增幅控制8.31（调整结案率后）xl_！附表3：新农村公路硬底化6.15" xfId="1648"/>
    <cellStyle name="差_地方配套按人均增幅控制8.31（调整结案率后）xl_附件6：2016年县乡公路桥梁中央车购税投资补助项目计划表（汇总）持续更新" xfId="1649"/>
    <cellStyle name="差_第五部分(才淼、饶永宏）" xfId="1650"/>
    <cellStyle name="差_第五部分(才淼、饶永宏）_！附表3：新农村公路硬底化6.15" xfId="1651"/>
    <cellStyle name="差_第五部分(才淼、饶永宏）_附件6：2016年县乡公路桥梁中央车购税投资补助项目计划表（汇总）持续更新" xfId="1652"/>
    <cellStyle name="差_第一部分：综合全" xfId="1653"/>
    <cellStyle name="差_第一部分：综合全_！附表3：新农村公路硬底化6.15" xfId="1654"/>
    <cellStyle name="差_第一部分：综合全_附件6：2016年县乡公路桥梁中央车购税投资补助项目计划表（汇总）持续更新" xfId="1655"/>
    <cellStyle name="差_附表1：2014年农村公路建设计划（县乡道改造）10.27" xfId="1656"/>
    <cellStyle name="差_附表1：2014年农村公路建设计划（县乡道改造）10.27_！附表3：新农村公路硬底化6.15" xfId="1657"/>
    <cellStyle name="差_附表1：2014年农村公路建设计划（县乡道改造）10.27_附件6：2016年县乡公路桥梁中央车购税投资补助项目计划表（汇总）持续更新" xfId="1658"/>
    <cellStyle name="差_附件1：2012年高速公路建设省级交通基本建设投资计划建议表" xfId="1659"/>
    <cellStyle name="差_附件1：2012年高速公路建设省级交通基本建设投资计划建议表 2" xfId="1660"/>
    <cellStyle name="差_附件1：2012年高速公路建设省级交通基本建设投资计划建议表_！附表3：新农村公路硬底化6.15" xfId="1661"/>
    <cellStyle name="差_附件1：2012年高速公路建设省级交通基本建设投资计划建议表_附件6：2016年县乡公路桥梁中央车购税投资补助项目计划表（汇总）持续更新" xfId="1662"/>
    <cellStyle name="差_附件10（水运工程）" xfId="1663"/>
    <cellStyle name="差_附件10（水运工程） 2" xfId="1664"/>
    <cellStyle name="差_附件10（水运工程） 2_Book1" xfId="1665"/>
    <cellStyle name="差_附件10（水运工程） 3" xfId="1666"/>
    <cellStyle name="差_附件10（水运工程） 3_Book1" xfId="1667"/>
    <cellStyle name="差_附件10（水运工程） 4" xfId="1668"/>
    <cellStyle name="差_附件10（水运工程） 4_Book1" xfId="1669"/>
    <cellStyle name="差_附件2：(S120)2012年国省道交通基本建设投资计划建议表" xfId="1670"/>
    <cellStyle name="差_附件2：(S120)2012年国省道交通基本建设投资计划建议表 2" xfId="1671"/>
    <cellStyle name="差_附件2：(S120)2012年国省道交通基本建设投资计划建议表_！附表3：新农村公路硬底化6.15" xfId="1672"/>
    <cellStyle name="差_附件2：(S120)2012年国省道交通基本建设投资计划建议表_附件6：2016年县乡公路桥梁中央车购税投资补助项目计划表（汇总）持续更新" xfId="1673"/>
    <cellStyle name="差_附件5：2012年县乡公路建设省投资补助计划表（黄色未报）" xfId="1674"/>
    <cellStyle name="差_附件5：2016年新农村公路通达路线窄路面公路拓宽工程中央车购税补助项目计划表（汇总）持续更新" xfId="1675"/>
    <cellStyle name="差_附件6：2016年县乡公路桥梁中央车购税投资补助项目计划表（汇总）持续更新" xfId="1676"/>
    <cellStyle name="差_高中教师人数（教育厅1.6日提供）" xfId="1677"/>
    <cellStyle name="差_高中教师人数（教育厅1.6日提供）_！附表3：新农村公路硬底化6.15" xfId="1678"/>
    <cellStyle name="差_高中教师人数（教育厅1.6日提供）_附件6：2016年县乡公路桥梁中央车购税投资补助项目计划表（汇总）持续更新" xfId="1679"/>
    <cellStyle name="差_汇总" xfId="1680"/>
    <cellStyle name="差_汇总_！附表3：新农村公路硬底化6.15" xfId="1681"/>
    <cellStyle name="差_汇总_附件6：2016年县乡公路桥梁中央车购税投资补助项目计划表（汇总）持续更新" xfId="1682"/>
    <cellStyle name="差_汇总-县级财政报表附表" xfId="1683"/>
    <cellStyle name="差_汇总-县级财政报表附表_！附表3：新农村公路硬底化6.15" xfId="1684"/>
    <cellStyle name="差_汇总-县级财政报表附表_附件6：2016年县乡公路桥梁中央车购税投资补助项目计划表（汇总）持续更新" xfId="1685"/>
    <cellStyle name="差_基础数据分析" xfId="1686"/>
    <cellStyle name="差_基础数据分析_！附表3：新农村公路硬底化6.15" xfId="1687"/>
    <cellStyle name="差_基础数据分析_附件6：2016年县乡公路桥梁中央车购税投资补助项目计划表（汇总）持续更新" xfId="1688"/>
    <cellStyle name="差_检验表" xfId="1689"/>
    <cellStyle name="差_检验表（调整后）" xfId="1690"/>
    <cellStyle name="差_检验表（调整后）_！附表3：新农村公路硬底化6.15" xfId="1691"/>
    <cellStyle name="差_检验表（调整后）_附件6：2016年县乡公路桥梁中央车购税投资补助项目计划表（汇总）持续更新" xfId="1692"/>
    <cellStyle name="差_检验表_！附表3：新农村公路硬底化6.15" xfId="1693"/>
    <cellStyle name="差_检验表_附件6：2016年县乡公路桥梁中央车购税投资补助项目计划表（汇总）持续更新" xfId="1694"/>
    <cellStyle name="差_奖励补助测算5.22测试" xfId="1695"/>
    <cellStyle name="差_奖励补助测算5.22测试_！附表3：新农村公路硬底化6.15" xfId="1696"/>
    <cellStyle name="差_奖励补助测算5.22测试_附件6：2016年县乡公路桥梁中央车购税投资补助项目计划表（汇总）持续更新" xfId="1697"/>
    <cellStyle name="差_奖励补助测算5.23新" xfId="1698"/>
    <cellStyle name="差_奖励补助测算5.23新_！附表3：新农村公路硬底化6.15" xfId="1699"/>
    <cellStyle name="差_奖励补助测算5.23新_附件6：2016年县乡公路桥梁中央车购税投资补助项目计划表（汇总）持续更新" xfId="1700"/>
    <cellStyle name="差_奖励补助测算5.24冯铸" xfId="1701"/>
    <cellStyle name="差_奖励补助测算5.24冯铸_！附表3：新农村公路硬底化6.15" xfId="1702"/>
    <cellStyle name="差_奖励补助测算5.24冯铸_附件6：2016年县乡公路桥梁中央车购税投资补助项目计划表（汇总）持续更新" xfId="1703"/>
    <cellStyle name="差_奖励补助测算7.23" xfId="1704"/>
    <cellStyle name="差_奖励补助测算7.23_！附表3：新农村公路硬底化6.15" xfId="1705"/>
    <cellStyle name="差_奖励补助测算7.23_附件6：2016年县乡公路桥梁中央车购税投资补助项目计划表（汇总）持续更新" xfId="1706"/>
    <cellStyle name="差_奖励补助测算7.25" xfId="1707"/>
    <cellStyle name="差_奖励补助测算7.25 (version 1) (version 1)" xfId="1708"/>
    <cellStyle name="差_奖励补助测算7.25 (version 1) (version 1)_！附表3：新农村公路硬底化6.15" xfId="1709"/>
    <cellStyle name="差_奖励补助测算7.25 (version 1) (version 1)_附件6：2016年县乡公路桥梁中央车购税投资补助项目计划表（汇总）持续更新" xfId="1710"/>
    <cellStyle name="差_奖励补助测算7.25_！附表3：新农村公路硬底化6.15" xfId="1711"/>
    <cellStyle name="差_奖励补助测算7.25_附件6：2016年县乡公路桥梁中央车购税投资补助项目计划表（汇总）持续更新" xfId="1712"/>
    <cellStyle name="差_教师绩效工资测算表（离退休按各地上报数测算）2009年1月1日" xfId="1713"/>
    <cellStyle name="差_教师绩效工资测算表（离退休按各地上报数测算）2009年1月1日_！附表3：新农村公路硬底化6.15" xfId="1714"/>
    <cellStyle name="差_教师绩效工资测算表（离退休按各地上报数测算）2009年1月1日_附件6：2016年县乡公路桥梁中央车购税投资补助项目计划表（汇总）持续更新" xfId="1715"/>
    <cellStyle name="差_教育厅提供义务教育及高中教师人数（2009年1月6日）" xfId="1716"/>
    <cellStyle name="差_教育厅提供义务教育及高中教师人数（2009年1月6日）_！附表3：新农村公路硬底化6.15" xfId="1717"/>
    <cellStyle name="差_教育厅提供义务教育及高中教师人数（2009年1月6日）_附件6：2016年县乡公路桥梁中央车购税投资补助项目计划表（汇总）持续更新" xfId="1718"/>
    <cellStyle name="差_历年教师人数" xfId="1719"/>
    <cellStyle name="差_历年教师人数_！附表3：新农村公路硬底化6.15" xfId="1720"/>
    <cellStyle name="差_历年教师人数_附件6：2016年县乡公路桥梁中央车购税投资补助项目计划表（汇总）持续更新" xfId="1721"/>
    <cellStyle name="差_丽江汇总" xfId="1722"/>
    <cellStyle name="差_丽江汇总_！附表3：新农村公路硬底化6.15" xfId="1723"/>
    <cellStyle name="差_丽江汇总_附件6：2016年县乡公路桥梁中央车购税投资补助项目计划表（汇总）持续更新" xfId="1724"/>
    <cellStyle name="差_三季度－表二" xfId="1725"/>
    <cellStyle name="差_三季度－表二_！附表3：新农村公路硬底化6.15" xfId="1726"/>
    <cellStyle name="差_三季度－表二_附件6：2016年县乡公路桥梁中央车购税投资补助项目计划表（汇总）持续更新" xfId="1727"/>
    <cellStyle name="差_上级下达计划或批复-2012年危桥改造（四座大桥）" xfId="1728"/>
    <cellStyle name="差_上级下达计划或批复-2012年危桥改造（四座大桥）_Book1" xfId="1729"/>
    <cellStyle name="差_卫生部门" xfId="1730"/>
    <cellStyle name="差_卫生部门_！附表3：新农村公路硬底化6.15" xfId="1731"/>
    <cellStyle name="差_卫生部门_附件6：2016年县乡公路桥梁中央车购税投资补助项目计划表（汇总）持续更新" xfId="1732"/>
    <cellStyle name="差_文体广播部门" xfId="1733"/>
    <cellStyle name="差_文体广播部门_！附表3：新农村公路硬底化6.15" xfId="1734"/>
    <cellStyle name="差_文体广播部门_附件6：2016年县乡公路桥梁中央车购税投资补助项目计划表（汇总）持续更新" xfId="1735"/>
    <cellStyle name="差_下半年禁毒办案经费分配2544.3万元" xfId="1736"/>
    <cellStyle name="差_下半年禁毒办案经费分配2544.3万元_！附表3：新农村公路硬底化6.15" xfId="1737"/>
    <cellStyle name="差_下半年禁毒办案经费分配2544.3万元_附件6：2016年县乡公路桥梁中央车购税投资补助项目计划表（汇总）持续更新" xfId="1738"/>
    <cellStyle name="差_下半年禁吸戒毒经费1000万元" xfId="1739"/>
    <cellStyle name="差_下半年禁吸戒毒经费1000万元_！附表3：新农村公路硬底化6.15" xfId="1740"/>
    <cellStyle name="差_下半年禁吸戒毒经费1000万元_附件6：2016年县乡公路桥梁中央车购税投资补助项目计划表（汇总）持续更新" xfId="1741"/>
    <cellStyle name="差_县级公安机关公用经费标准奖励测算方案（定稿）" xfId="1742"/>
    <cellStyle name="差_县级公安机关公用经费标准奖励测算方案（定稿）_！附表3：新农村公路硬底化6.15" xfId="1743"/>
    <cellStyle name="差_县级公安机关公用经费标准奖励测算方案（定稿）_附件6：2016年县乡公路桥梁中央车购税投资补助项目计划表（汇总）持续更新" xfId="1744"/>
    <cellStyle name="差_县级基础数据" xfId="1745"/>
    <cellStyle name="差_县级基础数据_！附表3：新农村公路硬底化6.15" xfId="1746"/>
    <cellStyle name="差_县级基础数据_附件6：2016年县乡公路桥梁中央车购税投资补助项目计划表（汇总）持续更新" xfId="1747"/>
    <cellStyle name="差_业务工作量指标" xfId="1748"/>
    <cellStyle name="差_业务工作量指标_！附表3：新农村公路硬底化6.15" xfId="1749"/>
    <cellStyle name="差_业务工作量指标_附件6：2016年县乡公路桥梁中央车购税投资补助项目计划表（汇总）持续更新" xfId="1750"/>
    <cellStyle name="差_义务教育阶段教职工人数（教育厅提供最终）" xfId="1751"/>
    <cellStyle name="差_义务教育阶段教职工人数（教育厅提供最终）_！附表3：新农村公路硬底化6.15" xfId="1752"/>
    <cellStyle name="差_义务教育阶段教职工人数（教育厅提供最终）_附件6：2016年县乡公路桥梁中央车购税投资补助项目计划表（汇总）持续更新" xfId="1753"/>
    <cellStyle name="差_云南农村义务教育统计表" xfId="1754"/>
    <cellStyle name="差_云南农村义务教育统计表_！附表3：新农村公路硬底化6.15" xfId="1755"/>
    <cellStyle name="差_云南农村义务教育统计表_附件6：2016年县乡公路桥梁中央车购税投资补助项目计划表（汇总）持续更新" xfId="1756"/>
    <cellStyle name="差_云南省2008年中小学教师人数统计表" xfId="1757"/>
    <cellStyle name="差_云南省2008年中小学教师人数统计表_！附表3：新农村公路硬底化6.15" xfId="1758"/>
    <cellStyle name="差_云南省2008年中小学教师人数统计表_附件6：2016年县乡公路桥梁中央车购税投资补助项目计划表（汇总）持续更新" xfId="1759"/>
    <cellStyle name="差_云南省2008年中小学教职工情况（教育厅提供20090101加工整理）" xfId="1760"/>
    <cellStyle name="差_云南省2008年中小学教职工情况（教育厅提供20090101加工整理）_！附表3：新农村公路硬底化6.15" xfId="1761"/>
    <cellStyle name="差_云南省2008年中小学教职工情况（教育厅提供20090101加工整理）_附件6：2016年县乡公路桥梁中央车购税投资补助项目计划表（汇总）持续更新" xfId="1762"/>
    <cellStyle name="差_云南省2008年转移支付测算——州市本级考核部分及政策性测算" xfId="1763"/>
    <cellStyle name="差_云南省2008年转移支付测算——州市本级考核部分及政策性测算_！附表3：新农村公路硬底化6.15" xfId="1764"/>
    <cellStyle name="差_云南省2008年转移支付测算——州市本级考核部分及政策性测算_附件6：2016年县乡公路桥梁中央车购税投资补助项目计划表（汇总）持续更新" xfId="1765"/>
    <cellStyle name="差_肇庆市2013年新建农村公路省投资补助计划表" xfId="1766"/>
    <cellStyle name="差_肇庆市2013年新建农村公路省投资补助计划表_！附表3：新农村公路硬底化6.15" xfId="1767"/>
    <cellStyle name="差_肇庆市2013年新建农村公路省投资补助计划表_附件6：2016年县乡公路桥梁中央车购税投资补助项目计划表（汇总）持续更新" xfId="1768"/>
    <cellStyle name="差_指标四" xfId="1769"/>
    <cellStyle name="差_指标四_！附表3：新农村公路硬底化6.15" xfId="1770"/>
    <cellStyle name="差_指标四_附件6：2016年县乡公路桥梁中央车购税投资补助项目计划表（汇总）持续更新" xfId="1771"/>
    <cellStyle name="差_指标五" xfId="1772"/>
    <cellStyle name="差_指标五_！附表3：新农村公路硬底化6.15" xfId="1773"/>
    <cellStyle name="差_指标五_附件6：2016年县乡公路桥梁中央车购税投资补助项目计划表（汇总）持续更新" xfId="1774"/>
    <cellStyle name="常规" xfId="0" builtinId="0"/>
    <cellStyle name="常规 10" xfId="1775"/>
    <cellStyle name="常规 10 2" xfId="2930"/>
    <cellStyle name="常规 11" xfId="1776"/>
    <cellStyle name="常规 11 2" xfId="1777"/>
    <cellStyle name="常规 11_附件5：2016年新农村公路通达路线窄路面公路拓宽工程中央车购税补助项目计划表（汇总）持续更新" xfId="1778"/>
    <cellStyle name="常规 12" xfId="1779"/>
    <cellStyle name="常规 13" xfId="1780"/>
    <cellStyle name="常规 14" xfId="1781"/>
    <cellStyle name="常规 15" xfId="1782"/>
    <cellStyle name="常规 16" xfId="1783"/>
    <cellStyle name="常规 17" xfId="1784"/>
    <cellStyle name="常规 18" xfId="1785"/>
    <cellStyle name="常规 19" xfId="1786"/>
    <cellStyle name="常规 2" xfId="1787"/>
    <cellStyle name="常规 2 10" xfId="1788"/>
    <cellStyle name="常规 2 2" xfId="1789"/>
    <cellStyle name="常规 2 2 2" xfId="1790"/>
    <cellStyle name="常规 2 2 3" xfId="1791"/>
    <cellStyle name="常规 2 2 4" xfId="1792"/>
    <cellStyle name="常规 2 2 5" xfId="1793"/>
    <cellStyle name="常规 2 2_2012年省级公路建设紧急融资项目投资建议计划表（20121029）" xfId="1794"/>
    <cellStyle name="常规 2 3" xfId="1795"/>
    <cellStyle name="常规 2 3 2" xfId="1796"/>
    <cellStyle name="常规 2 3 2 2" xfId="1797"/>
    <cellStyle name="常规 2 3 2 2 2" xfId="1798"/>
    <cellStyle name="常规 2 3 2 3" xfId="1799"/>
    <cellStyle name="常规 2 3 2_Book1" xfId="1800"/>
    <cellStyle name="常规 2 3 3" xfId="1801"/>
    <cellStyle name="常规 2 3 3 2" xfId="1802"/>
    <cellStyle name="常规 2 3 4" xfId="1803"/>
    <cellStyle name="常规 2 3 4 2" xfId="1804"/>
    <cellStyle name="常规 2 3 5" xfId="1805"/>
    <cellStyle name="常规 2 3 5 2" xfId="1806"/>
    <cellStyle name="常规 2 3 6" xfId="1807"/>
    <cellStyle name="常规 2 3_2012年省级公路建设紧急融资项目投资建议计划表（20121029）" xfId="1808"/>
    <cellStyle name="常规 2 4" xfId="1809"/>
    <cellStyle name="常规 2 4 2" xfId="1810"/>
    <cellStyle name="常规 2 5" xfId="1811"/>
    <cellStyle name="常规 2 5 2" xfId="1812"/>
    <cellStyle name="常规 2 6" xfId="1813"/>
    <cellStyle name="常规 2 6 2" xfId="1814"/>
    <cellStyle name="常规 2 7" xfId="1815"/>
    <cellStyle name="常规 2 8" xfId="1816"/>
    <cellStyle name="常规 2 8 2" xfId="1817"/>
    <cellStyle name="常规 2 9" xfId="1818"/>
    <cellStyle name="常规 2_2013年省级固定资产投资危桥改造补助建议计划表(融资)" xfId="1819"/>
    <cellStyle name="常规 20" xfId="1820"/>
    <cellStyle name="常规 21" xfId="1821"/>
    <cellStyle name="常规 22" xfId="1822"/>
    <cellStyle name="常规 23" xfId="1823"/>
    <cellStyle name="常规 24" xfId="1824"/>
    <cellStyle name="常规 25" xfId="1825"/>
    <cellStyle name="常规 26" xfId="1826"/>
    <cellStyle name="常规 27" xfId="1827"/>
    <cellStyle name="常规 28" xfId="1828"/>
    <cellStyle name="常规 29" xfId="1829"/>
    <cellStyle name="常规 3" xfId="1830"/>
    <cellStyle name="常规 3 2" xfId="1831"/>
    <cellStyle name="常规 3 3" xfId="1832"/>
    <cellStyle name="常规 3 4" xfId="1833"/>
    <cellStyle name="常规 3_2012年省级公路建设紧急融资表 (11)" xfId="1834"/>
    <cellStyle name="常规 30" xfId="1835"/>
    <cellStyle name="常规 31" xfId="1836"/>
    <cellStyle name="常规 32" xfId="1837"/>
    <cellStyle name="常规 33" xfId="1838"/>
    <cellStyle name="常规 34" xfId="1839"/>
    <cellStyle name="常规 35" xfId="1840"/>
    <cellStyle name="常规 36" xfId="1841"/>
    <cellStyle name="常规 37" xfId="1842"/>
    <cellStyle name="常规 38" xfId="1843"/>
    <cellStyle name="常规 39" xfId="1844"/>
    <cellStyle name="常规 4" xfId="1845"/>
    <cellStyle name="常规 4 2" xfId="1846"/>
    <cellStyle name="常规 4 3" xfId="1847"/>
    <cellStyle name="常规 4 4" xfId="1848"/>
    <cellStyle name="常规 4_2012年省级公路建设紧急融资项目投资建议计划表（20121029）" xfId="1849"/>
    <cellStyle name="常规 40" xfId="1850"/>
    <cellStyle name="常规 41" xfId="1851"/>
    <cellStyle name="常规 42" xfId="1852"/>
    <cellStyle name="常规 43" xfId="1853"/>
    <cellStyle name="常规 44" xfId="1854"/>
    <cellStyle name="常规 45" xfId="1855"/>
    <cellStyle name="常规 46" xfId="1856"/>
    <cellStyle name="常规 47" xfId="1857"/>
    <cellStyle name="常规 48" xfId="1858"/>
    <cellStyle name="常规 49" xfId="1859"/>
    <cellStyle name="常规 5" xfId="1860"/>
    <cellStyle name="常规 5 2" xfId="1861"/>
    <cellStyle name="常规 5 3" xfId="1862"/>
    <cellStyle name="常规 5 4" xfId="1863"/>
    <cellStyle name="常规 5 5" xfId="1864"/>
    <cellStyle name="常规 5_2012年省级公路建设紧急融资项目投资建议计划表（20121029）" xfId="1865"/>
    <cellStyle name="常规 50" xfId="1866"/>
    <cellStyle name="常规 51" xfId="1867"/>
    <cellStyle name="常规 51 2" xfId="1868"/>
    <cellStyle name="常规 51 3" xfId="1869"/>
    <cellStyle name="常规 51_！附表3：新农村公路硬底化6.15" xfId="1870"/>
    <cellStyle name="常规 52" xfId="1871"/>
    <cellStyle name="常规 53" xfId="1872"/>
    <cellStyle name="常规 54" xfId="1873"/>
    <cellStyle name="常规 55" xfId="1874"/>
    <cellStyle name="常规 56" xfId="1875"/>
    <cellStyle name="常规 57" xfId="1876"/>
    <cellStyle name="常规 58" xfId="1877"/>
    <cellStyle name="常规 59" xfId="1878"/>
    <cellStyle name="常规 6" xfId="1879"/>
    <cellStyle name="常规 6 2" xfId="1880"/>
    <cellStyle name="常规 6 2 2" xfId="1881"/>
    <cellStyle name="常规 6 2 3" xfId="1882"/>
    <cellStyle name="常规 6 2_2012年省级公路建设紧急融资项目投资建议计划表（20121029）" xfId="1883"/>
    <cellStyle name="常规 6 3" xfId="1884"/>
    <cellStyle name="常规 6 4" xfId="1885"/>
    <cellStyle name="常规 6 5" xfId="1886"/>
    <cellStyle name="常规 6 6" xfId="1887"/>
    <cellStyle name="常规 6_2012年省级公路建设紧急融资表 (11)" xfId="1888"/>
    <cellStyle name="常规 60" xfId="1889"/>
    <cellStyle name="常规 61" xfId="1890"/>
    <cellStyle name="常规 62" xfId="1891"/>
    <cellStyle name="常规 63" xfId="1892"/>
    <cellStyle name="常规 64" xfId="1893"/>
    <cellStyle name="常规 65" xfId="1894"/>
    <cellStyle name="常规 66" xfId="1895"/>
    <cellStyle name="常规 67" xfId="1896"/>
    <cellStyle name="常规 68" xfId="1897"/>
    <cellStyle name="常规 69" xfId="1898"/>
    <cellStyle name="常规 7" xfId="1899"/>
    <cellStyle name="常规 7 11_2011年立项计划-厅发来" xfId="1900"/>
    <cellStyle name="常规 7_Book1" xfId="1901"/>
    <cellStyle name="常规 70" xfId="1902"/>
    <cellStyle name="常规 71" xfId="1903"/>
    <cellStyle name="常规 72" xfId="1904"/>
    <cellStyle name="常规 73" xfId="1905"/>
    <cellStyle name="常规 74" xfId="1"/>
    <cellStyle name="常规 8" xfId="1906"/>
    <cellStyle name="常规 9" xfId="1907"/>
    <cellStyle name="常规_2017年_2" xfId="2929"/>
    <cellStyle name="常规_Sheet1" xfId="2925"/>
    <cellStyle name="常规_Sheet1 (2)" xfId="2926"/>
    <cellStyle name="常规_Sheet1_1" xfId="2927"/>
    <cellStyle name="常规_Sheet1_2" xfId="2931"/>
    <cellStyle name="常规_Sheet1_3" xfId="2928"/>
    <cellStyle name="常规_北京" xfId="1908"/>
    <cellStyle name="常规_通达工程西部计划2003-11-20" xfId="1909"/>
    <cellStyle name="分级显示行_1_13区汇总" xfId="1910"/>
    <cellStyle name="分级显示列_1_Book1" xfId="1911"/>
    <cellStyle name="归盒啦_95" xfId="1912"/>
    <cellStyle name="好 10" xfId="1913"/>
    <cellStyle name="好 11" xfId="1914"/>
    <cellStyle name="好 12" xfId="1915"/>
    <cellStyle name="好 13" xfId="1916"/>
    <cellStyle name="好 14" xfId="1917"/>
    <cellStyle name="好 15" xfId="1918"/>
    <cellStyle name="好 16" xfId="1919"/>
    <cellStyle name="好 17" xfId="1920"/>
    <cellStyle name="好 18" xfId="1921"/>
    <cellStyle name="好 19" xfId="1922"/>
    <cellStyle name="好 2" xfId="1923"/>
    <cellStyle name="好 20" xfId="1924"/>
    <cellStyle name="好 21" xfId="1925"/>
    <cellStyle name="好 22" xfId="1926"/>
    <cellStyle name="好 23" xfId="1927"/>
    <cellStyle name="好 24" xfId="1928"/>
    <cellStyle name="好 25" xfId="1929"/>
    <cellStyle name="好 26" xfId="1930"/>
    <cellStyle name="好 27" xfId="1931"/>
    <cellStyle name="好 28" xfId="1932"/>
    <cellStyle name="好 29" xfId="1933"/>
    <cellStyle name="好 3" xfId="1934"/>
    <cellStyle name="好 30" xfId="1935"/>
    <cellStyle name="好 31" xfId="1936"/>
    <cellStyle name="好 32" xfId="1937"/>
    <cellStyle name="好 33" xfId="1938"/>
    <cellStyle name="好 34" xfId="1939"/>
    <cellStyle name="好 34 2" xfId="1940"/>
    <cellStyle name="好 34_！附表3：新农村公路硬底化6.15" xfId="1941"/>
    <cellStyle name="好 4" xfId="1942"/>
    <cellStyle name="好 5" xfId="1943"/>
    <cellStyle name="好 6" xfId="1944"/>
    <cellStyle name="好 7" xfId="1945"/>
    <cellStyle name="好 8" xfId="1946"/>
    <cellStyle name="好 9" xfId="1947"/>
    <cellStyle name="好_！附表3：新农村公路硬底化6.15" xfId="1948"/>
    <cellStyle name="好_~4190974" xfId="1949"/>
    <cellStyle name="好_~4190974_！附表3：新农村公路硬底化6.15" xfId="1950"/>
    <cellStyle name="好_~4190974_附件6：2016年县乡公路桥梁中央车购税投资补助项目计划表（汇总）持续更新" xfId="1951"/>
    <cellStyle name="好_~5676413" xfId="1952"/>
    <cellStyle name="好_~5676413_！附表3：新农村公路硬底化6.15" xfId="1953"/>
    <cellStyle name="好_~5676413_附件6：2016年县乡公路桥梁中央车购税投资补助项目计划表（汇总）持续更新" xfId="1954"/>
    <cellStyle name="好_00省级(打印)" xfId="1955"/>
    <cellStyle name="好_00省级(打印)_！附表3：新农村公路硬底化6.15" xfId="1956"/>
    <cellStyle name="好_00省级(打印)_附件6：2016年县乡公路桥梁中央车购税投资补助项目计划表（汇总）持续更新" xfId="1957"/>
    <cellStyle name="好_00省级(定稿)" xfId="1958"/>
    <cellStyle name="好_00省级(定稿)_！附表3：新农村公路硬底化6.15" xfId="1959"/>
    <cellStyle name="好_00省级(定稿)_附件6：2016年县乡公路桥梁中央车购税投资补助项目计划表（汇总）持续更新" xfId="1960"/>
    <cellStyle name="好_03昭通" xfId="1961"/>
    <cellStyle name="好_03昭通_！附表3：新农村公路硬底化6.15" xfId="1962"/>
    <cellStyle name="好_03昭通_附件6：2016年县乡公路桥梁中央车购税投资补助项目计划表（汇总）持续更新" xfId="1963"/>
    <cellStyle name="好_0502通海县" xfId="1964"/>
    <cellStyle name="好_0502通海县_！附表3：新农村公路硬底化6.15" xfId="1965"/>
    <cellStyle name="好_0502通海县_附件6：2016年县乡公路桥梁中央车购税投资补助项目计划表（汇总）持续更新" xfId="1966"/>
    <cellStyle name="好_05玉溪" xfId="1967"/>
    <cellStyle name="好_05玉溪_！附表3：新农村公路硬底化6.15" xfId="1968"/>
    <cellStyle name="好_05玉溪_附件6：2016年县乡公路桥梁中央车购税投资补助项目计划表（汇总）持续更新" xfId="1969"/>
    <cellStyle name="好_0605石屏县" xfId="1970"/>
    <cellStyle name="好_0605石屏县_！附表3：新农村公路硬底化6.15" xfId="1971"/>
    <cellStyle name="好_0605石屏县_附件6：2016年县乡公路桥梁中央车购税投资补助项目计划表（汇总）持续更新" xfId="1972"/>
    <cellStyle name="好_1003牟定县" xfId="1973"/>
    <cellStyle name="好_1110洱源县" xfId="1974"/>
    <cellStyle name="好_1110洱源县_！附表3：新农村公路硬底化6.15" xfId="1975"/>
    <cellStyle name="好_1110洱源县_附件6：2016年县乡公路桥梁中央车购税投资补助项目计划表（汇总）持续更新" xfId="1976"/>
    <cellStyle name="好_11大理" xfId="1977"/>
    <cellStyle name="好_11大理_！附表3：新农村公路硬底化6.15" xfId="1978"/>
    <cellStyle name="好_11大理_附件6：2016年县乡公路桥梁中央车购税投资补助项目计划表（汇总）持续更新" xfId="1979"/>
    <cellStyle name="好_2、土地面积、人口、粮食产量基本情况" xfId="1980"/>
    <cellStyle name="好_2、土地面积、人口、粮食产量基本情况_！附表3：新农村公路硬底化6.15" xfId="1981"/>
    <cellStyle name="好_2、土地面积、人口、粮食产量基本情况_附件6：2016年县乡公路桥梁中央车购税投资补助项目计划表（汇总）持续更新" xfId="1982"/>
    <cellStyle name="好_2006年分析表" xfId="1983"/>
    <cellStyle name="好_2006年分析表_！附表3：新农村公路硬底化6.15" xfId="1984"/>
    <cellStyle name="好_2006年分析表_附件6：2016年县乡公路桥梁中央车购税投资补助项目计划表（汇总）持续更新" xfId="1985"/>
    <cellStyle name="好_2006年基础数据" xfId="1986"/>
    <cellStyle name="好_2006年基础数据_！附表3：新农村公路硬底化6.15" xfId="1987"/>
    <cellStyle name="好_2006年基础数据_附件6：2016年县乡公路桥梁中央车购税投资补助项目计划表（汇总）持续更新" xfId="1988"/>
    <cellStyle name="好_2006年全省财力计算表（中央、决算）" xfId="1989"/>
    <cellStyle name="好_2006年全省财力计算表（中央、决算）_！附表3：新农村公路硬底化6.15" xfId="1990"/>
    <cellStyle name="好_2006年全省财力计算表（中央、决算）_附件6：2016年县乡公路桥梁中央车购税投资补助项目计划表（汇总）持续更新" xfId="1991"/>
    <cellStyle name="好_2006年水利统计指标统计表" xfId="1992"/>
    <cellStyle name="好_2006年水利统计指标统计表_！附表3：新农村公路硬底化6.15" xfId="1993"/>
    <cellStyle name="好_2006年水利统计指标统计表_附件6：2016年县乡公路桥梁中央车购税投资补助项目计划表（汇总）持续更新" xfId="1994"/>
    <cellStyle name="好_2006年在职人员情况" xfId="1995"/>
    <cellStyle name="好_2006年在职人员情况_！附表3：新农村公路硬底化6.15" xfId="1996"/>
    <cellStyle name="好_2006年在职人员情况_附件6：2016年县乡公路桥梁中央车购税投资补助项目计划表（汇总）持续更新" xfId="1997"/>
    <cellStyle name="好_2007年检察院案件数" xfId="1998"/>
    <cellStyle name="好_2007年检察院案件数_！附表3：新农村公路硬底化6.15" xfId="1999"/>
    <cellStyle name="好_2007年检察院案件数_附件6：2016年县乡公路桥梁中央车购税投资补助项目计划表（汇总）持续更新" xfId="2000"/>
    <cellStyle name="好_2007年可用财力" xfId="2001"/>
    <cellStyle name="好_2007年可用财力_！附表3：新农村公路硬底化6.15" xfId="2002"/>
    <cellStyle name="好_2007年可用财力_附件6：2016年县乡公路桥梁中央车购税投资补助项目计划表（汇总）持续更新" xfId="2003"/>
    <cellStyle name="好_2007年人员分部门统计表" xfId="2004"/>
    <cellStyle name="好_2007年人员分部门统计表_！附表3：新农村公路硬底化6.15" xfId="2005"/>
    <cellStyle name="好_2007年人员分部门统计表_附件6：2016年县乡公路桥梁中央车购税投资补助项目计划表（汇总）持续更新" xfId="2006"/>
    <cellStyle name="好_2007年政法部门业务指标" xfId="2007"/>
    <cellStyle name="好_2007年政法部门业务指标_！附表3：新农村公路硬底化6.15" xfId="2008"/>
    <cellStyle name="好_2007年政法部门业务指标_附件6：2016年县乡公路桥梁中央车购税投资补助项目计划表（汇总）持续更新" xfId="2009"/>
    <cellStyle name="好_2008年县级公安保障标准落实奖励经费分配测算" xfId="2010"/>
    <cellStyle name="好_2008年县级公安保障标准落实奖励经费分配测算_！附表3：新农村公路硬底化6.15" xfId="2011"/>
    <cellStyle name="好_2008年县级公安保障标准落实奖励经费分配测算_附件6：2016年县乡公路桥梁中央车购税投资补助项目计划表（汇总）持续更新" xfId="2012"/>
    <cellStyle name="好_2008云南省分县市中小学教职工统计表（教育厅提供）" xfId="2013"/>
    <cellStyle name="好_2008云南省分县市中小学教职工统计表（教育厅提供）_！附表3：新农村公路硬底化6.15" xfId="2014"/>
    <cellStyle name="好_2008云南省分县市中小学教职工统计表（教育厅提供）_附件6：2016年县乡公路桥梁中央车购税投资补助项目计划表（汇总）持续更新" xfId="2015"/>
    <cellStyle name="好_2009年一般性转移支付标准工资" xfId="2016"/>
    <cellStyle name="好_2009年一般性转移支付标准工资_！附表3：新农村公路硬底化6.15" xfId="2017"/>
    <cellStyle name="好_2009年一般性转移支付标准工资_~4190974" xfId="2018"/>
    <cellStyle name="好_2009年一般性转移支付标准工资_~4190974_！附表3：新农村公路硬底化6.15" xfId="2019"/>
    <cellStyle name="好_2009年一般性转移支付标准工资_~4190974_附件6：2016年县乡公路桥梁中央车购税投资补助项目计划表（汇总）持续更新" xfId="2020"/>
    <cellStyle name="好_2009年一般性转移支付标准工资_~5676413" xfId="2021"/>
    <cellStyle name="好_2009年一般性转移支付标准工资_~5676413_！附表3：新农村公路硬底化6.15" xfId="2022"/>
    <cellStyle name="好_2009年一般性转移支付标准工资_~5676413_附件6：2016年县乡公路桥梁中央车购税投资补助项目计划表（汇总）持续更新" xfId="2023"/>
    <cellStyle name="好_2009年一般性转移支付标准工资_不用软件计算9.1不考虑经费管理评价xl" xfId="2024"/>
    <cellStyle name="好_2009年一般性转移支付标准工资_不用软件计算9.1不考虑经费管理评价xl_！附表3：新农村公路硬底化6.15" xfId="2025"/>
    <cellStyle name="好_2009年一般性转移支付标准工资_不用软件计算9.1不考虑经费管理评价xl_附件6：2016年县乡公路桥梁中央车购税投资补助项目计划表（汇总）持续更新" xfId="2026"/>
    <cellStyle name="好_2009年一般性转移支付标准工资_地方配套按人均增幅控制8.30xl" xfId="2027"/>
    <cellStyle name="好_2009年一般性转移支付标准工资_地方配套按人均增幅控制8.30xl_！附表3：新农村公路硬底化6.15" xfId="2028"/>
    <cellStyle name="好_2009年一般性转移支付标准工资_地方配套按人均增幅控制8.30xl_附件6：2016年县乡公路桥梁中央车购税投资补助项目计划表（汇总）持续更新" xfId="2029"/>
    <cellStyle name="好_2009年一般性转移支付标准工资_地方配套按人均增幅控制8.30一般预算平均增幅、人均可用财力平均增幅两次控制、社会治安系数调整、案件数调整xl" xfId="2030"/>
    <cellStyle name="好_2009年一般性转移支付标准工资_地方配套按人均增幅控制8.30一般预算平均增幅、人均可用财力平均增幅两次控制、社会治安系数调整、案件数调整xl_！附表3：新农村公路硬底化6.15" xfId="2031"/>
    <cellStyle name="好_2009年一般性转移支付标准工资_地方配套按人均增幅控制8.30一般预算平均增幅、人均可用财力平均增幅两次控制、社会治安系数调整、案件数调整xl_附件6：2016年县乡公路桥梁中央车购税投资补助项目计划表（汇总）持续更新" xfId="2032"/>
    <cellStyle name="好_2009年一般性转移支付标准工资_地方配套按人均增幅控制8.31（调整结案率后）xl" xfId="2033"/>
    <cellStyle name="好_2009年一般性转移支付标准工资_地方配套按人均增幅控制8.31（调整结案率后）xl_！附表3：新农村公路硬底化6.15" xfId="2034"/>
    <cellStyle name="好_2009年一般性转移支付标准工资_地方配套按人均增幅控制8.31（调整结案率后）xl_附件6：2016年县乡公路桥梁中央车购税投资补助项目计划表（汇总）持续更新" xfId="2035"/>
    <cellStyle name="好_2009年一般性转移支付标准工资_附件6：2016年县乡公路桥梁中央车购税投资补助项目计划表（汇总）持续更新" xfId="2036"/>
    <cellStyle name="好_2009年一般性转移支付标准工资_奖励补助测算5.22测试" xfId="2037"/>
    <cellStyle name="好_2009年一般性转移支付标准工资_奖励补助测算5.22测试_！附表3：新农村公路硬底化6.15" xfId="2038"/>
    <cellStyle name="好_2009年一般性转移支付标准工资_奖励补助测算5.22测试_附件6：2016年县乡公路桥梁中央车购税投资补助项目计划表（汇总）持续更新" xfId="2039"/>
    <cellStyle name="好_2009年一般性转移支付标准工资_奖励补助测算5.23新" xfId="2040"/>
    <cellStyle name="好_2009年一般性转移支付标准工资_奖励补助测算5.23新_！附表3：新农村公路硬底化6.15" xfId="2041"/>
    <cellStyle name="好_2009年一般性转移支付标准工资_奖励补助测算5.23新_附件6：2016年县乡公路桥梁中央车购税投资补助项目计划表（汇总）持续更新" xfId="2042"/>
    <cellStyle name="好_2009年一般性转移支付标准工资_奖励补助测算5.24冯铸" xfId="2043"/>
    <cellStyle name="好_2009年一般性转移支付标准工资_奖励补助测算5.24冯铸_！附表3：新农村公路硬底化6.15" xfId="2044"/>
    <cellStyle name="好_2009年一般性转移支付标准工资_奖励补助测算5.24冯铸_附件6：2016年县乡公路桥梁中央车购税投资补助项目计划表（汇总）持续更新" xfId="2045"/>
    <cellStyle name="好_2009年一般性转移支付标准工资_奖励补助测算7.23" xfId="2046"/>
    <cellStyle name="好_2009年一般性转移支付标准工资_奖励补助测算7.23_！附表3：新农村公路硬底化6.15" xfId="2047"/>
    <cellStyle name="好_2009年一般性转移支付标准工资_奖励补助测算7.23_附件6：2016年县乡公路桥梁中央车购税投资补助项目计划表（汇总）持续更新" xfId="2048"/>
    <cellStyle name="好_2009年一般性转移支付标准工资_奖励补助测算7.25" xfId="2049"/>
    <cellStyle name="好_2009年一般性转移支付标准工资_奖励补助测算7.25 (version 1) (version 1)" xfId="2050"/>
    <cellStyle name="好_2009年一般性转移支付标准工资_奖励补助测算7.25 (version 1) (version 1)_！附表3：新农村公路硬底化6.15" xfId="2051"/>
    <cellStyle name="好_2009年一般性转移支付标准工资_奖励补助测算7.25 (version 1) (version 1)_附件6：2016年县乡公路桥梁中央车购税投资补助项目计划表（汇总）持续更新" xfId="2052"/>
    <cellStyle name="好_2009年一般性转移支付标准工资_奖励补助测算7.25_！附表3：新农村公路硬底化6.15" xfId="2053"/>
    <cellStyle name="好_2009年一般性转移支付标准工资_奖励补助测算7.25_附件6：2016年县乡公路桥梁中央车购税投资补助项目计划表（汇总）持续更新" xfId="2054"/>
    <cellStyle name="好_2012年综合计划（库2012.10.19）" xfId="2055"/>
    <cellStyle name="好_2012年综合计划（库2012.10.19）_！附表3：新农村公路硬底化6.15" xfId="2056"/>
    <cellStyle name="好_2012年综合计划（库2012.10.19）_附件6：2016年县乡公路桥梁中央车购税投资补助项目计划表（汇总）持续更新" xfId="2057"/>
    <cellStyle name="好_2013年国省道和农村公路建设养护工程省投资补助计划表-粤交规(2013)473号-中信10亿元" xfId="2058"/>
    <cellStyle name="好_2013年省级固定资产投资危桥改造补助建议计划表(融资)" xfId="2059"/>
    <cellStyle name="好_2013年省级固定资产投资危桥改造补助建议计划表(融资)_！附表3：新农村公路硬底化6.15" xfId="2060"/>
    <cellStyle name="好_2013年省级固定资产投资危桥改造补助建议计划表(融资)_附件6：2016年县乡公路桥梁中央车购税投资补助项目计划表（汇总）持续更新" xfId="2061"/>
    <cellStyle name="好_530623_2006年县级财政报表附表" xfId="2062"/>
    <cellStyle name="好_530623_2006年县级财政报表附表_！附表3：新农村公路硬底化6.15" xfId="2063"/>
    <cellStyle name="好_530623_2006年县级财政报表附表_附件6：2016年县乡公路桥梁中央车购税投资补助项目计划表（汇总）持续更新" xfId="2064"/>
    <cellStyle name="好_530629_2006年县级财政报表附表" xfId="2065"/>
    <cellStyle name="好_530629_2006年县级财政报表附表_！附表3：新农村公路硬底化6.15" xfId="2066"/>
    <cellStyle name="好_530629_2006年县级财政报表附表_附件6：2016年县乡公路桥梁中央车购税投资补助项目计划表（汇总）持续更新" xfId="2067"/>
    <cellStyle name="好_5334_2006年迪庆县级财政报表附表" xfId="2068"/>
    <cellStyle name="好_5334_2006年迪庆县级财政报表附表_！附表3：新农村公路硬底化6.15" xfId="2069"/>
    <cellStyle name="好_5334_2006年迪庆县级财政报表附表_附件6：2016年县乡公路桥梁中央车购税投资补助项目计划表（汇总）持续更新" xfId="2070"/>
    <cellStyle name="好_7.1罗平县大学生“村官”统计季报表(7月修订，下发空表)" xfId="2071"/>
    <cellStyle name="好_7.1罗平县大学生“村官”统计季报表(7月修订，下发空表) 2" xfId="2072"/>
    <cellStyle name="好_7.1罗平县大学生“村官”统计季报表(7月修订，下发空表) 2_Book1" xfId="2073"/>
    <cellStyle name="好_7.1罗平县大学生“村官”统计季报表(7月修订，下发空表)_Book1" xfId="2074"/>
    <cellStyle name="好_Book1" xfId="2075"/>
    <cellStyle name="好_Book1 2" xfId="2076"/>
    <cellStyle name="好_Book1 2_！附表3：新农村公路硬底化6.15" xfId="2077"/>
    <cellStyle name="好_Book1 2_Book1" xfId="2078"/>
    <cellStyle name="好_Book1 2_Book1_！附表3：新农村公路硬底化6.15" xfId="2079"/>
    <cellStyle name="好_Book1 2_Book1_附件6：2016年县乡公路桥梁中央车购税投资补助项目计划表（汇总）持续更新" xfId="2080"/>
    <cellStyle name="好_Book1 2_附件6：2016年县乡公路桥梁中央车购税投资补助项目计划表（汇总）持续更新" xfId="2081"/>
    <cellStyle name="好_Book1_！附表3：新农村公路硬底化6.15" xfId="2082"/>
    <cellStyle name="好_Book1_1" xfId="2083"/>
    <cellStyle name="好_Book1_1 2" xfId="2084"/>
    <cellStyle name="好_Book1_1 2_！附表3：新农村公路硬底化6.15" xfId="2085"/>
    <cellStyle name="好_Book1_1 2_Book1" xfId="2086"/>
    <cellStyle name="好_Book1_1 2_Book1_！附表3：新农村公路硬底化6.15" xfId="2087"/>
    <cellStyle name="好_Book1_1 2_Book1_附件6：2016年县乡公路桥梁中央车购税投资补助项目计划表（汇总）持续更新" xfId="2088"/>
    <cellStyle name="好_Book1_1 2_附件6：2016年县乡公路桥梁中央车购税投资补助项目计划表（汇总）持续更新" xfId="2089"/>
    <cellStyle name="好_Book1_1_！附表3：新农村公路硬底化6.15" xfId="2090"/>
    <cellStyle name="好_Book1_1_Book1" xfId="2091"/>
    <cellStyle name="好_Book1_1_Book1_！附表3：新农村公路硬底化6.15" xfId="2092"/>
    <cellStyle name="好_Book1_1_Book1_附件6：2016年县乡公路桥梁中央车购税投资补助项目计划表（汇总）持续更新" xfId="2093"/>
    <cellStyle name="好_Book1_1_附件6：2016年县乡公路桥梁中央车购税投资补助项目计划表（汇总）持续更新" xfId="2094"/>
    <cellStyle name="好_Book1_2" xfId="2095"/>
    <cellStyle name="好_Book1_2 2" xfId="2096"/>
    <cellStyle name="好_Book1_2 2_！附表3：新农村公路硬底化6.15" xfId="2097"/>
    <cellStyle name="好_Book1_2 2_附件6：2016年县乡公路桥梁中央车购税投资补助项目计划表（汇总）持续更新" xfId="2098"/>
    <cellStyle name="好_Book1_2_！附表3：新农村公路硬底化6.15" xfId="2099"/>
    <cellStyle name="好_Book1_2_Book1" xfId="2100"/>
    <cellStyle name="好_Book1_2_Book1_！附表3：新农村公路硬底化6.15" xfId="2101"/>
    <cellStyle name="好_Book1_2_Book1_附件6：2016年县乡公路桥梁中央车购税投资补助项目计划表（汇总）持续更新" xfId="2102"/>
    <cellStyle name="好_Book1_2_附件6：2016年县乡公路桥梁中央车购税投资补助项目计划表（汇总）持续更新" xfId="2103"/>
    <cellStyle name="好_Book1_Book1" xfId="2104"/>
    <cellStyle name="好_Book1_Book1 2" xfId="2105"/>
    <cellStyle name="好_Book1_Book1 2_！附表3：新农村公路硬底化6.15" xfId="2106"/>
    <cellStyle name="好_Book1_Book1 2_Book1" xfId="2107"/>
    <cellStyle name="好_Book1_Book1 2_Book1_！附表3：新农村公路硬底化6.15" xfId="2108"/>
    <cellStyle name="好_Book1_Book1 2_Book1_附件6：2016年县乡公路桥梁中央车购税投资补助项目计划表（汇总）持续更新" xfId="2109"/>
    <cellStyle name="好_Book1_Book1 2_附件6：2016年县乡公路桥梁中央车购税投资补助项目计划表（汇总）持续更新" xfId="2110"/>
    <cellStyle name="好_Book1_Book1_！附表3：新农村公路硬底化6.15" xfId="2111"/>
    <cellStyle name="好_Book1_Book1_1" xfId="2112"/>
    <cellStyle name="好_Book1_Book1_1_！附表3：新农村公路硬底化6.15" xfId="2113"/>
    <cellStyle name="好_Book1_Book1_1_附件6：2016年县乡公路桥梁中央车购税投资补助项目计划表（汇总）持续更新" xfId="2114"/>
    <cellStyle name="好_Book1_Book1_Book1" xfId="2115"/>
    <cellStyle name="好_Book1_Book1_Book1_！附表3：新农村公路硬底化6.15" xfId="2116"/>
    <cellStyle name="好_Book1_Book1_Book1_附件6：2016年县乡公路桥梁中央车购税投资补助项目计划表（汇总）持续更新" xfId="2117"/>
    <cellStyle name="好_Book1_Book1_附件6：2016年县乡公路桥梁中央车购税投资补助项目计划表（汇总）持续更新" xfId="2118"/>
    <cellStyle name="好_Book1_附件6：2016年县乡公路桥梁中央车购税投资补助项目计划表（汇总）持续更新" xfId="2119"/>
    <cellStyle name="好_Book1_公路局计划" xfId="2120"/>
    <cellStyle name="好_Book1_云南省建国前入党的老党员补贴有关情况统计表2010(1).01" xfId="2121"/>
    <cellStyle name="好_Book1_云南省建国前入党的老党员补贴有关情况统计表2010(1).01 2" xfId="2122"/>
    <cellStyle name="好_Book1_云南省建国前入党的老党员补贴有关情况统计表2010(1).01 2_Book1" xfId="2123"/>
    <cellStyle name="好_Book1_云南省建国前入党的老党员补贴有关情况统计表2010(1).01_Book1" xfId="2124"/>
    <cellStyle name="好_Book2" xfId="2125"/>
    <cellStyle name="好_Book2_！附表3：新农村公路硬底化6.15" xfId="2126"/>
    <cellStyle name="好_Book2_附件6：2016年县乡公路桥梁中央车购税投资补助项目计划表（汇总）持续更新" xfId="2127"/>
    <cellStyle name="好_M01-2(州市补助收入)" xfId="2128"/>
    <cellStyle name="好_M01-2(州市补助收入)_！附表3：新农村公路硬底化6.15" xfId="2129"/>
    <cellStyle name="好_M01-2(州市补助收入)_附件6：2016年县乡公路桥梁中央车购税投资补助项目计划表（汇总）持续更新" xfId="2130"/>
    <cellStyle name="好_M03" xfId="2131"/>
    <cellStyle name="好_M03_！附表3：新农村公路硬底化6.15" xfId="2132"/>
    <cellStyle name="好_M03_附件6：2016年县乡公路桥梁中央车购税投资补助项目计划表（汇总）持续更新" xfId="2133"/>
    <cellStyle name="好_StartUp" xfId="2134"/>
    <cellStyle name="好_StartUp_！附表3：新农村公路硬底化6.15" xfId="2135"/>
    <cellStyle name="好_StartUp_附件6：2016年县乡公路桥梁中央车购税投资补助项目计划表（汇总）持续更新" xfId="2136"/>
    <cellStyle name="好_表2：2013年国省道新改建工程" xfId="2137"/>
    <cellStyle name="好_表2：2013年国省道新改建工程_！附表3：新农村公路硬底化6.15" xfId="2138"/>
    <cellStyle name="好_表2：2013年国省道新改建工程_附件6：2016年县乡公路桥梁中央车购税投资补助项目计划表（汇总）持续更新" xfId="2139"/>
    <cellStyle name="好_表3：2013年国省道大修及改善" xfId="2140"/>
    <cellStyle name="好_表3：2013年国省道大修及改善_！附表3：新农村公路硬底化6.15" xfId="2141"/>
    <cellStyle name="好_表3：2013年国省道大修及改善_附件6：2016年县乡公路桥梁中央车购税投资补助项目计划表（汇总）持续更新" xfId="2142"/>
    <cellStyle name="好_不用软件计算9.1不考虑经费管理评价xl" xfId="2143"/>
    <cellStyle name="好_不用软件计算9.1不考虑经费管理评价xl_！附表3：新农村公路硬底化6.15" xfId="2144"/>
    <cellStyle name="好_不用软件计算9.1不考虑经费管理评价xl_附件6：2016年县乡公路桥梁中央车购税投资补助项目计划表（汇总）持续更新" xfId="2145"/>
    <cellStyle name="好_财政供养人员" xfId="2146"/>
    <cellStyle name="好_财政供养人员_！附表3：新农村公路硬底化6.15" xfId="2147"/>
    <cellStyle name="好_财政供养人员_附件6：2016年县乡公路桥梁中央车购税投资补助项目计划表（汇总）持续更新" xfId="2148"/>
    <cellStyle name="好_财政支出对上级的依赖程度" xfId="2149"/>
    <cellStyle name="好_财政支出对上级的依赖程度_！附表3：新农村公路硬底化6.15" xfId="2150"/>
    <cellStyle name="好_财政支出对上级的依赖程度_附件6：2016年县乡公路桥梁中央车购税投资补助项目计划表（汇总）持续更新" xfId="2151"/>
    <cellStyle name="好_城建部门" xfId="2152"/>
    <cellStyle name="好_城建部门_！附表3：新农村公路硬底化6.15" xfId="2153"/>
    <cellStyle name="好_城建部门_附件6：2016年县乡公路桥梁中央车购税投资补助项目计划表（汇总）持续更新" xfId="2154"/>
    <cellStyle name="好_地方配套按人均增幅控制8.30xl" xfId="2155"/>
    <cellStyle name="好_地方配套按人均增幅控制8.30xl_！附表3：新农村公路硬底化6.15" xfId="2156"/>
    <cellStyle name="好_地方配套按人均增幅控制8.30xl_附件6：2016年县乡公路桥梁中央车购税投资补助项目计划表（汇总）持续更新" xfId="2157"/>
    <cellStyle name="好_地方配套按人均增幅控制8.30一般预算平均增幅、人均可用财力平均增幅两次控制、社会治安系数调整、案件数调整xl" xfId="2158"/>
    <cellStyle name="好_地方配套按人均增幅控制8.30一般预算平均增幅、人均可用财力平均增幅两次控制、社会治安系数调整、案件数调整xl_！附表3：新农村公路硬底化6.15" xfId="2159"/>
    <cellStyle name="好_地方配套按人均增幅控制8.30一般预算平均增幅、人均可用财力平均增幅两次控制、社会治安系数调整、案件数调整xl_附件6：2016年县乡公路桥梁中央车购税投资补助项目计划表（汇总）持续更新" xfId="2160"/>
    <cellStyle name="好_地方配套按人均增幅控制8.31（调整结案率后）xl" xfId="2161"/>
    <cellStyle name="好_地方配套按人均增幅控制8.31（调整结案率后）xl_！附表3：新农村公路硬底化6.15" xfId="2162"/>
    <cellStyle name="好_地方配套按人均增幅控制8.31（调整结案率后）xl_附件6：2016年县乡公路桥梁中央车购税投资补助项目计划表（汇总）持续更新" xfId="2163"/>
    <cellStyle name="好_第五部分(才淼、饶永宏）" xfId="2164"/>
    <cellStyle name="好_第五部分(才淼、饶永宏）_！附表3：新农村公路硬底化6.15" xfId="2165"/>
    <cellStyle name="好_第五部分(才淼、饶永宏）_附件6：2016年县乡公路桥梁中央车购税投资补助项目计划表（汇总）持续更新" xfId="2166"/>
    <cellStyle name="好_第一部分：综合全" xfId="2167"/>
    <cellStyle name="好_第一部分：综合全_！附表3：新农村公路硬底化6.15" xfId="2168"/>
    <cellStyle name="好_第一部分：综合全_附件6：2016年县乡公路桥梁中央车购税投资补助项目计划表（汇总）持续更新" xfId="2169"/>
    <cellStyle name="好_附表1：2014年农村公路建设计划（县乡道改造）10.27" xfId="2170"/>
    <cellStyle name="好_附表1：2014年农村公路建设计划（县乡道改造）10.27_！附表3：新农村公路硬底化6.15" xfId="2171"/>
    <cellStyle name="好_附表1：2014年农村公路建设计划（县乡道改造）10.27_附件6：2016年县乡公路桥梁中央车购税投资补助项目计划表（汇总）持续更新" xfId="2172"/>
    <cellStyle name="好_附件1：2012年高速公路建设省级交通基本建设投资计划建议表" xfId="2173"/>
    <cellStyle name="好_附件1：2012年高速公路建设省级交通基本建设投资计划建议表 2" xfId="2174"/>
    <cellStyle name="好_附件1：2012年高速公路建设省级交通基本建设投资计划建议表_！附表3：新农村公路硬底化6.15" xfId="2175"/>
    <cellStyle name="好_附件1：2012年高速公路建设省级交通基本建设投资计划建议表_附件6：2016年县乡公路桥梁中央车购税投资补助项目计划表（汇总）持续更新" xfId="2176"/>
    <cellStyle name="好_附件10（水运工程）" xfId="2177"/>
    <cellStyle name="好_附件10（水运工程） 2" xfId="2178"/>
    <cellStyle name="好_附件10（水运工程） 2_Book1" xfId="2179"/>
    <cellStyle name="好_附件10（水运工程） 3" xfId="2180"/>
    <cellStyle name="好_附件10（水运工程） 3_Book1" xfId="2181"/>
    <cellStyle name="好_附件10（水运工程） 4" xfId="2182"/>
    <cellStyle name="好_附件10（水运工程） 4_Book1" xfId="2183"/>
    <cellStyle name="好_附件2：(S120)2012年国省道交通基本建设投资计划建议表" xfId="2184"/>
    <cellStyle name="好_附件2：(S120)2012年国省道交通基本建设投资计划建议表 2" xfId="2185"/>
    <cellStyle name="好_附件2：(S120)2012年国省道交通基本建设投资计划建议表_！附表3：新农村公路硬底化6.15" xfId="2186"/>
    <cellStyle name="好_附件2：(S120)2012年国省道交通基本建设投资计划建议表_附件6：2016年县乡公路桥梁中央车购税投资补助项目计划表（汇总）持续更新" xfId="2187"/>
    <cellStyle name="好_附件5：2012年县乡公路建设省投资补助计划表（黄色未报）" xfId="2188"/>
    <cellStyle name="好_附件5：2016年新农村公路通达路线窄路面公路拓宽工程中央车购税补助项目计划表（汇总）持续更新" xfId="2189"/>
    <cellStyle name="好_附件6：2016年县乡公路桥梁中央车购税投资补助项目计划表（汇总）持续更新" xfId="2190"/>
    <cellStyle name="好_高中教师人数（教育厅1.6日提供）" xfId="2191"/>
    <cellStyle name="好_高中教师人数（教育厅1.6日提供）_！附表3：新农村公路硬底化6.15" xfId="2192"/>
    <cellStyle name="好_高中教师人数（教育厅1.6日提供）_附件6：2016年县乡公路桥梁中央车购税投资补助项目计划表（汇总）持续更新" xfId="2193"/>
    <cellStyle name="好_汇总" xfId="2194"/>
    <cellStyle name="好_汇总_！附表3：新农村公路硬底化6.15" xfId="2195"/>
    <cellStyle name="好_汇总_附件6：2016年县乡公路桥梁中央车购税投资补助项目计划表（汇总）持续更新" xfId="2196"/>
    <cellStyle name="好_汇总-县级财政报表附表" xfId="2197"/>
    <cellStyle name="好_汇总-县级财政报表附表_！附表3：新农村公路硬底化6.15" xfId="2198"/>
    <cellStyle name="好_汇总-县级财政报表附表_附件6：2016年县乡公路桥梁中央车购税投资补助项目计划表（汇总）持续更新" xfId="2199"/>
    <cellStyle name="好_基础数据分析" xfId="2200"/>
    <cellStyle name="好_基础数据分析_！附表3：新农村公路硬底化6.15" xfId="2201"/>
    <cellStyle name="好_基础数据分析_附件6：2016年县乡公路桥梁中央车购税投资补助项目计划表（汇总）持续更新" xfId="2202"/>
    <cellStyle name="好_检验表" xfId="2203"/>
    <cellStyle name="好_检验表（调整后）" xfId="2204"/>
    <cellStyle name="好_检验表（调整后）_！附表3：新农村公路硬底化6.15" xfId="2205"/>
    <cellStyle name="好_检验表（调整后）_附件6：2016年县乡公路桥梁中央车购税投资补助项目计划表（汇总）持续更新" xfId="2206"/>
    <cellStyle name="好_检验表_！附表3：新农村公路硬底化6.15" xfId="2207"/>
    <cellStyle name="好_检验表_附件6：2016年县乡公路桥梁中央车购税投资补助项目计划表（汇总）持续更新" xfId="2208"/>
    <cellStyle name="好_奖励补助测算5.22测试" xfId="2209"/>
    <cellStyle name="好_奖励补助测算5.22测试_！附表3：新农村公路硬底化6.15" xfId="2210"/>
    <cellStyle name="好_奖励补助测算5.22测试_附件6：2016年县乡公路桥梁中央车购税投资补助项目计划表（汇总）持续更新" xfId="2211"/>
    <cellStyle name="好_奖励补助测算5.23新" xfId="2212"/>
    <cellStyle name="好_奖励补助测算5.23新_！附表3：新农村公路硬底化6.15" xfId="2213"/>
    <cellStyle name="好_奖励补助测算5.23新_附件6：2016年县乡公路桥梁中央车购税投资补助项目计划表（汇总）持续更新" xfId="2214"/>
    <cellStyle name="好_奖励补助测算5.24冯铸" xfId="2215"/>
    <cellStyle name="好_奖励补助测算5.24冯铸_！附表3：新农村公路硬底化6.15" xfId="2216"/>
    <cellStyle name="好_奖励补助测算5.24冯铸_附件6：2016年县乡公路桥梁中央车购税投资补助项目计划表（汇总）持续更新" xfId="2217"/>
    <cellStyle name="好_奖励补助测算7.23" xfId="2218"/>
    <cellStyle name="好_奖励补助测算7.23_！附表3：新农村公路硬底化6.15" xfId="2219"/>
    <cellStyle name="好_奖励补助测算7.23_附件6：2016年县乡公路桥梁中央车购税投资补助项目计划表（汇总）持续更新" xfId="2220"/>
    <cellStyle name="好_奖励补助测算7.25" xfId="2221"/>
    <cellStyle name="好_奖励补助测算7.25 (version 1) (version 1)" xfId="2222"/>
    <cellStyle name="好_奖励补助测算7.25 (version 1) (version 1)_！附表3：新农村公路硬底化6.15" xfId="2223"/>
    <cellStyle name="好_奖励补助测算7.25 (version 1) (version 1)_附件6：2016年县乡公路桥梁中央车购税投资补助项目计划表（汇总）持续更新" xfId="2224"/>
    <cellStyle name="好_奖励补助测算7.25_！附表3：新农村公路硬底化6.15" xfId="2225"/>
    <cellStyle name="好_奖励补助测算7.25_附件6：2016年县乡公路桥梁中央车购税投资补助项目计划表（汇总）持续更新" xfId="2226"/>
    <cellStyle name="好_教师绩效工资测算表（离退休按各地上报数测算）2009年1月1日" xfId="2227"/>
    <cellStyle name="好_教师绩效工资测算表（离退休按各地上报数测算）2009年1月1日_！附表3：新农村公路硬底化6.15" xfId="2228"/>
    <cellStyle name="好_教师绩效工资测算表（离退休按各地上报数测算）2009年1月1日_附件6：2016年县乡公路桥梁中央车购税投资补助项目计划表（汇总）持续更新" xfId="2229"/>
    <cellStyle name="好_教育厅提供义务教育及高中教师人数（2009年1月6日）" xfId="2230"/>
    <cellStyle name="好_教育厅提供义务教育及高中教师人数（2009年1月6日）_！附表3：新农村公路硬底化6.15" xfId="2231"/>
    <cellStyle name="好_教育厅提供义务教育及高中教师人数（2009年1月6日）_附件6：2016年县乡公路桥梁中央车购税投资补助项目计划表（汇总）持续更新" xfId="2232"/>
    <cellStyle name="好_历年教师人数" xfId="2233"/>
    <cellStyle name="好_历年教师人数_！附表3：新农村公路硬底化6.15" xfId="2234"/>
    <cellStyle name="好_历年教师人数_附件6：2016年县乡公路桥梁中央车购税投资补助项目计划表（汇总）持续更新" xfId="2235"/>
    <cellStyle name="好_丽江汇总" xfId="2236"/>
    <cellStyle name="好_丽江汇总_！附表3：新农村公路硬底化6.15" xfId="2237"/>
    <cellStyle name="好_丽江汇总_附件6：2016年县乡公路桥梁中央车购税投资补助项目计划表（汇总）持续更新" xfId="2238"/>
    <cellStyle name="好_三季度－表二" xfId="2239"/>
    <cellStyle name="好_三季度－表二_！附表3：新农村公路硬底化6.15" xfId="2240"/>
    <cellStyle name="好_三季度－表二_附件6：2016年县乡公路桥梁中央车购税投资补助项目计划表（汇总）持续更新" xfId="2241"/>
    <cellStyle name="好_上级下达计划或批复-2012年危桥改造（四座大桥）" xfId="2242"/>
    <cellStyle name="好_上级下达计划或批复-2012年危桥改造（四座大桥）_Book1" xfId="2243"/>
    <cellStyle name="好_卫生部门" xfId="2244"/>
    <cellStyle name="好_卫生部门_！附表3：新农村公路硬底化6.15" xfId="2245"/>
    <cellStyle name="好_卫生部门_附件6：2016年县乡公路桥梁中央车购税投资补助项目计划表（汇总）持续更新" xfId="2246"/>
    <cellStyle name="好_文体广播部门" xfId="2247"/>
    <cellStyle name="好_文体广播部门_！附表3：新农村公路硬底化6.15" xfId="2248"/>
    <cellStyle name="好_文体广播部门_附件6：2016年县乡公路桥梁中央车购税投资补助项目计划表（汇总）持续更新" xfId="2249"/>
    <cellStyle name="好_下半年禁毒办案经费分配2544.3万元" xfId="2250"/>
    <cellStyle name="好_下半年禁毒办案经费分配2544.3万元_！附表3：新农村公路硬底化6.15" xfId="2251"/>
    <cellStyle name="好_下半年禁毒办案经费分配2544.3万元_附件6：2016年县乡公路桥梁中央车购税投资补助项目计划表（汇总）持续更新" xfId="2252"/>
    <cellStyle name="好_下半年禁吸戒毒经费1000万元" xfId="2253"/>
    <cellStyle name="好_下半年禁吸戒毒经费1000万元_！附表3：新农村公路硬底化6.15" xfId="2254"/>
    <cellStyle name="好_下半年禁吸戒毒经费1000万元_附件6：2016年县乡公路桥梁中央车购税投资补助项目计划表（汇总）持续更新" xfId="2255"/>
    <cellStyle name="好_县级公安机关公用经费标准奖励测算方案（定稿）" xfId="2256"/>
    <cellStyle name="好_县级公安机关公用经费标准奖励测算方案（定稿）_！附表3：新农村公路硬底化6.15" xfId="2257"/>
    <cellStyle name="好_县级公安机关公用经费标准奖励测算方案（定稿）_附件6：2016年县乡公路桥梁中央车购税投资补助项目计划表（汇总）持续更新" xfId="2258"/>
    <cellStyle name="好_县级基础数据" xfId="2259"/>
    <cellStyle name="好_县级基础数据_！附表3：新农村公路硬底化6.15" xfId="2260"/>
    <cellStyle name="好_县级基础数据_附件6：2016年县乡公路桥梁中央车购税投资补助项目计划表（汇总）持续更新" xfId="2261"/>
    <cellStyle name="好_业务工作量指标" xfId="2262"/>
    <cellStyle name="好_业务工作量指标_！附表3：新农村公路硬底化6.15" xfId="2263"/>
    <cellStyle name="好_业务工作量指标_附件6：2016年县乡公路桥梁中央车购税投资补助项目计划表（汇总）持续更新" xfId="2264"/>
    <cellStyle name="好_义务教育阶段教职工人数（教育厅提供最终）" xfId="2265"/>
    <cellStyle name="好_义务教育阶段教职工人数（教育厅提供最终）_！附表3：新农村公路硬底化6.15" xfId="2266"/>
    <cellStyle name="好_义务教育阶段教职工人数（教育厅提供最终）_附件6：2016年县乡公路桥梁中央车购税投资补助项目计划表（汇总）持续更新" xfId="2267"/>
    <cellStyle name="好_云南农村义务教育统计表" xfId="2268"/>
    <cellStyle name="好_云南农村义务教育统计表_！附表3：新农村公路硬底化6.15" xfId="2269"/>
    <cellStyle name="好_云南农村义务教育统计表_附件6：2016年县乡公路桥梁中央车购税投资补助项目计划表（汇总）持续更新" xfId="2270"/>
    <cellStyle name="好_云南省2008年中小学教师人数统计表" xfId="2271"/>
    <cellStyle name="好_云南省2008年中小学教师人数统计表_！附表3：新农村公路硬底化6.15" xfId="2272"/>
    <cellStyle name="好_云南省2008年中小学教师人数统计表_附件6：2016年县乡公路桥梁中央车购税投资补助项目计划表（汇总）持续更新" xfId="2273"/>
    <cellStyle name="好_云南省2008年中小学教职工情况（教育厅提供20090101加工整理）" xfId="2274"/>
    <cellStyle name="好_云南省2008年中小学教职工情况（教育厅提供20090101加工整理）_！附表3：新农村公路硬底化6.15" xfId="2275"/>
    <cellStyle name="好_云南省2008年中小学教职工情况（教育厅提供20090101加工整理）_附件6：2016年县乡公路桥梁中央车购税投资补助项目计划表（汇总）持续更新" xfId="2276"/>
    <cellStyle name="好_云南省2008年转移支付测算——州市本级考核部分及政策性测算" xfId="2277"/>
    <cellStyle name="好_云南省2008年转移支付测算——州市本级考核部分及政策性测算_！附表3：新农村公路硬底化6.15" xfId="2278"/>
    <cellStyle name="好_云南省2008年转移支付测算——州市本级考核部分及政策性测算_附件6：2016年县乡公路桥梁中央车购税投资补助项目计划表（汇总）持续更新" xfId="2279"/>
    <cellStyle name="好_肇庆市2013年新建农村公路省投资补助计划表" xfId="2280"/>
    <cellStyle name="好_肇庆市2013年新建农村公路省投资补助计划表_！附表3：新农村公路硬底化6.15" xfId="2281"/>
    <cellStyle name="好_肇庆市2013年新建农村公路省投资补助计划表_附件6：2016年县乡公路桥梁中央车购税投资补助项目计划表（汇总）持续更新" xfId="2282"/>
    <cellStyle name="好_指标四" xfId="2283"/>
    <cellStyle name="好_指标四_！附表3：新农村公路硬底化6.15" xfId="2284"/>
    <cellStyle name="好_指标四_附件6：2016年县乡公路桥梁中央车购税投资补助项目计划表（汇总）持续更新" xfId="2285"/>
    <cellStyle name="好_指标五" xfId="2286"/>
    <cellStyle name="好_指标五_！附表3：新农村公路硬底化6.15" xfId="2287"/>
    <cellStyle name="好_指标五_附件6：2016年县乡公路桥梁中央车购税投资补助项目计划表（汇总）持续更新" xfId="2288"/>
    <cellStyle name="后继超链接" xfId="2289"/>
    <cellStyle name="汇总 10" xfId="2290"/>
    <cellStyle name="汇总 10 2" xfId="2291"/>
    <cellStyle name="汇总 11" xfId="2292"/>
    <cellStyle name="汇总 11 2" xfId="2293"/>
    <cellStyle name="汇总 12" xfId="2294"/>
    <cellStyle name="汇总 12 2" xfId="2295"/>
    <cellStyle name="汇总 13" xfId="2296"/>
    <cellStyle name="汇总 13 2" xfId="2297"/>
    <cellStyle name="汇总 14" xfId="2298"/>
    <cellStyle name="汇总 14 2" xfId="2299"/>
    <cellStyle name="汇总 15" xfId="2300"/>
    <cellStyle name="汇总 15 2" xfId="2301"/>
    <cellStyle name="汇总 16" xfId="2302"/>
    <cellStyle name="汇总 16 2" xfId="2303"/>
    <cellStyle name="汇总 17" xfId="2304"/>
    <cellStyle name="汇总 17 2" xfId="2305"/>
    <cellStyle name="汇总 18" xfId="2306"/>
    <cellStyle name="汇总 18 2" xfId="2307"/>
    <cellStyle name="汇总 19" xfId="2308"/>
    <cellStyle name="汇总 19 2" xfId="2309"/>
    <cellStyle name="汇总 2" xfId="2310"/>
    <cellStyle name="汇总 2 2" xfId="2311"/>
    <cellStyle name="汇总 20" xfId="2312"/>
    <cellStyle name="汇总 20 2" xfId="2313"/>
    <cellStyle name="汇总 21" xfId="2314"/>
    <cellStyle name="汇总 21 2" xfId="2315"/>
    <cellStyle name="汇总 22" xfId="2316"/>
    <cellStyle name="汇总 22 2" xfId="2317"/>
    <cellStyle name="汇总 23" xfId="2318"/>
    <cellStyle name="汇总 23 2" xfId="2319"/>
    <cellStyle name="汇总 24" xfId="2320"/>
    <cellStyle name="汇总 24 2" xfId="2321"/>
    <cellStyle name="汇总 25" xfId="2322"/>
    <cellStyle name="汇总 25 2" xfId="2323"/>
    <cellStyle name="汇总 26" xfId="2324"/>
    <cellStyle name="汇总 26 2" xfId="2325"/>
    <cellStyle name="汇总 27" xfId="2326"/>
    <cellStyle name="汇总 27 2" xfId="2327"/>
    <cellStyle name="汇总 28" xfId="2328"/>
    <cellStyle name="汇总 28 2" xfId="2329"/>
    <cellStyle name="汇总 29" xfId="2330"/>
    <cellStyle name="汇总 29 2" xfId="2331"/>
    <cellStyle name="汇总 3" xfId="2332"/>
    <cellStyle name="汇总 3 2" xfId="2333"/>
    <cellStyle name="汇总 30" xfId="2334"/>
    <cellStyle name="汇总 30 2" xfId="2335"/>
    <cellStyle name="汇总 31" xfId="2336"/>
    <cellStyle name="汇总 31 2" xfId="2337"/>
    <cellStyle name="汇总 32" xfId="2338"/>
    <cellStyle name="汇总 32 2" xfId="2339"/>
    <cellStyle name="汇总 33" xfId="2340"/>
    <cellStyle name="汇总 33 2" xfId="2341"/>
    <cellStyle name="汇总 34" xfId="2342"/>
    <cellStyle name="汇总 34 2" xfId="2343"/>
    <cellStyle name="汇总 34_！附表3：新农村公路硬底化6.15" xfId="2344"/>
    <cellStyle name="汇总 4" xfId="2345"/>
    <cellStyle name="汇总 4 2" xfId="2346"/>
    <cellStyle name="汇总 5" xfId="2347"/>
    <cellStyle name="汇总 5 2" xfId="2348"/>
    <cellStyle name="汇总 6" xfId="2349"/>
    <cellStyle name="汇总 6 2" xfId="2350"/>
    <cellStyle name="汇总 7" xfId="2351"/>
    <cellStyle name="汇总 7 2" xfId="2352"/>
    <cellStyle name="汇总 8" xfId="2353"/>
    <cellStyle name="汇总 8 2" xfId="2354"/>
    <cellStyle name="汇总 9" xfId="2355"/>
    <cellStyle name="汇总 9 2" xfId="2356"/>
    <cellStyle name="货币 2" xfId="2357"/>
    <cellStyle name="计算 10" xfId="2358"/>
    <cellStyle name="计算 11" xfId="2359"/>
    <cellStyle name="计算 12" xfId="2360"/>
    <cellStyle name="计算 13" xfId="2361"/>
    <cellStyle name="计算 14" xfId="2362"/>
    <cellStyle name="计算 15" xfId="2363"/>
    <cellStyle name="计算 16" xfId="2364"/>
    <cellStyle name="计算 17" xfId="2365"/>
    <cellStyle name="计算 18" xfId="2366"/>
    <cellStyle name="计算 19" xfId="2367"/>
    <cellStyle name="计算 2" xfId="2368"/>
    <cellStyle name="计算 20" xfId="2369"/>
    <cellStyle name="计算 21" xfId="2370"/>
    <cellStyle name="计算 22" xfId="2371"/>
    <cellStyle name="计算 23" xfId="2372"/>
    <cellStyle name="计算 24" xfId="2373"/>
    <cellStyle name="计算 25" xfId="2374"/>
    <cellStyle name="计算 26" xfId="2375"/>
    <cellStyle name="计算 27" xfId="2376"/>
    <cellStyle name="计算 28" xfId="2377"/>
    <cellStyle name="计算 29" xfId="2378"/>
    <cellStyle name="计算 3" xfId="2379"/>
    <cellStyle name="计算 30" xfId="2380"/>
    <cellStyle name="计算 31" xfId="2381"/>
    <cellStyle name="计算 32" xfId="2382"/>
    <cellStyle name="计算 33" xfId="2383"/>
    <cellStyle name="计算 34" xfId="2384"/>
    <cellStyle name="计算 34 2" xfId="2385"/>
    <cellStyle name="计算 34_！附表3：新农村公路硬底化6.15" xfId="2386"/>
    <cellStyle name="计算 4" xfId="2387"/>
    <cellStyle name="计算 5" xfId="2388"/>
    <cellStyle name="计算 6" xfId="2389"/>
    <cellStyle name="计算 7" xfId="2390"/>
    <cellStyle name="计算 8" xfId="2391"/>
    <cellStyle name="计算 9" xfId="2392"/>
    <cellStyle name="检查单元格 10" xfId="2393"/>
    <cellStyle name="检查单元格 11" xfId="2394"/>
    <cellStyle name="检查单元格 12" xfId="2395"/>
    <cellStyle name="检查单元格 13" xfId="2396"/>
    <cellStyle name="检查单元格 14" xfId="2397"/>
    <cellStyle name="检查单元格 15" xfId="2398"/>
    <cellStyle name="检查单元格 16" xfId="2399"/>
    <cellStyle name="检查单元格 17" xfId="2400"/>
    <cellStyle name="检查单元格 18" xfId="2401"/>
    <cellStyle name="检查单元格 19" xfId="2402"/>
    <cellStyle name="检查单元格 2" xfId="2403"/>
    <cellStyle name="检查单元格 20" xfId="2404"/>
    <cellStyle name="检查单元格 21" xfId="2405"/>
    <cellStyle name="检查单元格 22" xfId="2406"/>
    <cellStyle name="检查单元格 23" xfId="2407"/>
    <cellStyle name="检查单元格 24" xfId="2408"/>
    <cellStyle name="检查单元格 25" xfId="2409"/>
    <cellStyle name="检查单元格 26" xfId="2410"/>
    <cellStyle name="检查单元格 27" xfId="2411"/>
    <cellStyle name="检查单元格 28" xfId="2412"/>
    <cellStyle name="检查单元格 29" xfId="2413"/>
    <cellStyle name="检查单元格 3" xfId="2414"/>
    <cellStyle name="检查单元格 30" xfId="2415"/>
    <cellStyle name="检查单元格 31" xfId="2416"/>
    <cellStyle name="检查单元格 32" xfId="2417"/>
    <cellStyle name="检查单元格 33" xfId="2418"/>
    <cellStyle name="检查单元格 34" xfId="2419"/>
    <cellStyle name="检查单元格 34 2" xfId="2420"/>
    <cellStyle name="检查单元格 34_！附表3：新农村公路硬底化6.15" xfId="2421"/>
    <cellStyle name="检查单元格 4" xfId="2422"/>
    <cellStyle name="检查单元格 5" xfId="2423"/>
    <cellStyle name="检查单元格 6" xfId="2424"/>
    <cellStyle name="检查单元格 7" xfId="2425"/>
    <cellStyle name="检查单元格 8" xfId="2426"/>
    <cellStyle name="检查单元格 9" xfId="2427"/>
    <cellStyle name="解释性文本 10" xfId="2428"/>
    <cellStyle name="解释性文本 11" xfId="2429"/>
    <cellStyle name="解释性文本 12" xfId="2430"/>
    <cellStyle name="解释性文本 13" xfId="2431"/>
    <cellStyle name="解释性文本 14" xfId="2432"/>
    <cellStyle name="解释性文本 15" xfId="2433"/>
    <cellStyle name="解释性文本 16" xfId="2434"/>
    <cellStyle name="解释性文本 17" xfId="2435"/>
    <cellStyle name="解释性文本 18" xfId="2436"/>
    <cellStyle name="解释性文本 19" xfId="2437"/>
    <cellStyle name="解释性文本 2" xfId="2438"/>
    <cellStyle name="解释性文本 20" xfId="2439"/>
    <cellStyle name="解释性文本 21" xfId="2440"/>
    <cellStyle name="解释性文本 22" xfId="2441"/>
    <cellStyle name="解释性文本 23" xfId="2442"/>
    <cellStyle name="解释性文本 24" xfId="2443"/>
    <cellStyle name="解释性文本 25" xfId="2444"/>
    <cellStyle name="解释性文本 26" xfId="2445"/>
    <cellStyle name="解释性文本 27" xfId="2446"/>
    <cellStyle name="解释性文本 28" xfId="2447"/>
    <cellStyle name="解释性文本 29" xfId="2448"/>
    <cellStyle name="解释性文本 3" xfId="2449"/>
    <cellStyle name="解释性文本 30" xfId="2450"/>
    <cellStyle name="解释性文本 31" xfId="2451"/>
    <cellStyle name="解释性文本 32" xfId="2452"/>
    <cellStyle name="解释性文本 33" xfId="2453"/>
    <cellStyle name="解释性文本 34" xfId="2454"/>
    <cellStyle name="解释性文本 34 2" xfId="2455"/>
    <cellStyle name="解释性文本 34_！附表3：新农村公路硬底化6.15" xfId="2456"/>
    <cellStyle name="解释性文本 4" xfId="2457"/>
    <cellStyle name="解释性文本 5" xfId="2458"/>
    <cellStyle name="解释性文本 6" xfId="2459"/>
    <cellStyle name="解释性文本 7" xfId="2460"/>
    <cellStyle name="解释性文本 8" xfId="2461"/>
    <cellStyle name="解释性文本 9" xfId="2462"/>
    <cellStyle name="借出原因" xfId="2463"/>
    <cellStyle name="警告文本 10" xfId="2464"/>
    <cellStyle name="警告文本 11" xfId="2465"/>
    <cellStyle name="警告文本 12" xfId="2466"/>
    <cellStyle name="警告文本 13" xfId="2467"/>
    <cellStyle name="警告文本 14" xfId="2468"/>
    <cellStyle name="警告文本 15" xfId="2469"/>
    <cellStyle name="警告文本 16" xfId="2470"/>
    <cellStyle name="警告文本 17" xfId="2471"/>
    <cellStyle name="警告文本 18" xfId="2472"/>
    <cellStyle name="警告文本 19" xfId="2473"/>
    <cellStyle name="警告文本 2" xfId="2474"/>
    <cellStyle name="警告文本 20" xfId="2475"/>
    <cellStyle name="警告文本 21" xfId="2476"/>
    <cellStyle name="警告文本 22" xfId="2477"/>
    <cellStyle name="警告文本 23" xfId="2478"/>
    <cellStyle name="警告文本 24" xfId="2479"/>
    <cellStyle name="警告文本 25" xfId="2480"/>
    <cellStyle name="警告文本 26" xfId="2481"/>
    <cellStyle name="警告文本 27" xfId="2482"/>
    <cellStyle name="警告文本 28" xfId="2483"/>
    <cellStyle name="警告文本 29" xfId="2484"/>
    <cellStyle name="警告文本 3" xfId="2485"/>
    <cellStyle name="警告文本 30" xfId="2486"/>
    <cellStyle name="警告文本 31" xfId="2487"/>
    <cellStyle name="警告文本 32" xfId="2488"/>
    <cellStyle name="警告文本 33" xfId="2489"/>
    <cellStyle name="警告文本 34" xfId="2490"/>
    <cellStyle name="警告文本 34 2" xfId="2491"/>
    <cellStyle name="警告文本 34_！附表3：新农村公路硬底化6.15" xfId="2492"/>
    <cellStyle name="警告文本 4" xfId="2493"/>
    <cellStyle name="警告文本 5" xfId="2494"/>
    <cellStyle name="警告文本 6" xfId="2495"/>
    <cellStyle name="警告文本 7" xfId="2496"/>
    <cellStyle name="警告文本 8" xfId="2497"/>
    <cellStyle name="警告文本 9" xfId="2498"/>
    <cellStyle name="链接单元格 10" xfId="2499"/>
    <cellStyle name="链接单元格 11" xfId="2500"/>
    <cellStyle name="链接单元格 12" xfId="2501"/>
    <cellStyle name="链接单元格 13" xfId="2502"/>
    <cellStyle name="链接单元格 14" xfId="2503"/>
    <cellStyle name="链接单元格 15" xfId="2504"/>
    <cellStyle name="链接单元格 16" xfId="2505"/>
    <cellStyle name="链接单元格 17" xfId="2506"/>
    <cellStyle name="链接单元格 18" xfId="2507"/>
    <cellStyle name="链接单元格 19" xfId="2508"/>
    <cellStyle name="链接单元格 2" xfId="2509"/>
    <cellStyle name="链接单元格 20" xfId="2510"/>
    <cellStyle name="链接单元格 21" xfId="2511"/>
    <cellStyle name="链接单元格 22" xfId="2512"/>
    <cellStyle name="链接单元格 23" xfId="2513"/>
    <cellStyle name="链接单元格 24" xfId="2514"/>
    <cellStyle name="链接单元格 25" xfId="2515"/>
    <cellStyle name="链接单元格 26" xfId="2516"/>
    <cellStyle name="链接单元格 27" xfId="2517"/>
    <cellStyle name="链接单元格 28" xfId="2518"/>
    <cellStyle name="链接单元格 29" xfId="2519"/>
    <cellStyle name="链接单元格 3" xfId="2520"/>
    <cellStyle name="链接单元格 30" xfId="2521"/>
    <cellStyle name="链接单元格 31" xfId="2522"/>
    <cellStyle name="链接单元格 32" xfId="2523"/>
    <cellStyle name="链接单元格 33" xfId="2524"/>
    <cellStyle name="链接单元格 34" xfId="2525"/>
    <cellStyle name="链接单元格 34 2" xfId="2526"/>
    <cellStyle name="链接单元格 34_！附表3：新农村公路硬底化6.15" xfId="2527"/>
    <cellStyle name="链接单元格 4" xfId="2528"/>
    <cellStyle name="链接单元格 5" xfId="2529"/>
    <cellStyle name="链接单元格 6" xfId="2530"/>
    <cellStyle name="链接单元格 7" xfId="2531"/>
    <cellStyle name="链接单元格 8" xfId="2532"/>
    <cellStyle name="链接单元格 9" xfId="2533"/>
    <cellStyle name="霓付 [0]_ +Foil &amp; -FOIL &amp; PAPER" xfId="2534"/>
    <cellStyle name="霓付_ +Foil &amp; -FOIL &amp; PAPER" xfId="2535"/>
    <cellStyle name="烹拳 [0]_ +Foil &amp; -FOIL &amp; PAPER" xfId="2536"/>
    <cellStyle name="烹拳_ +Foil &amp; -FOIL &amp; PAPER" xfId="2537"/>
    <cellStyle name="普通_ 白土" xfId="2538"/>
    <cellStyle name="千分位[0]_ 白土" xfId="2539"/>
    <cellStyle name="千分位_ 白土" xfId="2540"/>
    <cellStyle name="千位[0]_ 方正PC" xfId="2541"/>
    <cellStyle name="千位_ 方正PC" xfId="2542"/>
    <cellStyle name="千位分隔 2" xfId="2543"/>
    <cellStyle name="千位分隔 2 2" xfId="2544"/>
    <cellStyle name="千位分隔 3" xfId="2545"/>
    <cellStyle name="千位分隔 3 2" xfId="2546"/>
    <cellStyle name="千位分隔[0] 2" xfId="2547"/>
    <cellStyle name="钎霖_4岿角利" xfId="2548"/>
    <cellStyle name="强调 1" xfId="2549"/>
    <cellStyle name="强调 2" xfId="2550"/>
    <cellStyle name="强调 3" xfId="2551"/>
    <cellStyle name="强调文字颜色 1 10" xfId="2552"/>
    <cellStyle name="强调文字颜色 1 11" xfId="2553"/>
    <cellStyle name="强调文字颜色 1 12" xfId="2554"/>
    <cellStyle name="强调文字颜色 1 13" xfId="2555"/>
    <cellStyle name="强调文字颜色 1 14" xfId="2556"/>
    <cellStyle name="强调文字颜色 1 15" xfId="2557"/>
    <cellStyle name="强调文字颜色 1 16" xfId="2558"/>
    <cellStyle name="强调文字颜色 1 17" xfId="2559"/>
    <cellStyle name="强调文字颜色 1 18" xfId="2560"/>
    <cellStyle name="强调文字颜色 1 19" xfId="2561"/>
    <cellStyle name="强调文字颜色 1 2" xfId="2562"/>
    <cellStyle name="强调文字颜色 1 20" xfId="2563"/>
    <cellStyle name="强调文字颜色 1 21" xfId="2564"/>
    <cellStyle name="强调文字颜色 1 22" xfId="2565"/>
    <cellStyle name="强调文字颜色 1 23" xfId="2566"/>
    <cellStyle name="强调文字颜色 1 24" xfId="2567"/>
    <cellStyle name="强调文字颜色 1 25" xfId="2568"/>
    <cellStyle name="强调文字颜色 1 26" xfId="2569"/>
    <cellStyle name="强调文字颜色 1 27" xfId="2570"/>
    <cellStyle name="强调文字颜色 1 28" xfId="2571"/>
    <cellStyle name="强调文字颜色 1 29" xfId="2572"/>
    <cellStyle name="强调文字颜色 1 3" xfId="2573"/>
    <cellStyle name="强调文字颜色 1 30" xfId="2574"/>
    <cellStyle name="强调文字颜色 1 31" xfId="2575"/>
    <cellStyle name="强调文字颜色 1 32" xfId="2576"/>
    <cellStyle name="强调文字颜色 1 33" xfId="2577"/>
    <cellStyle name="强调文字颜色 1 34" xfId="2578"/>
    <cellStyle name="强调文字颜色 1 34 2" xfId="2579"/>
    <cellStyle name="强调文字颜色 1 34_！附表3：新农村公路硬底化6.15" xfId="2580"/>
    <cellStyle name="强调文字颜色 1 4" xfId="2581"/>
    <cellStyle name="强调文字颜色 1 5" xfId="2582"/>
    <cellStyle name="强调文字颜色 1 6" xfId="2583"/>
    <cellStyle name="强调文字颜色 1 7" xfId="2584"/>
    <cellStyle name="强调文字颜色 1 8" xfId="2585"/>
    <cellStyle name="强调文字颜色 1 9" xfId="2586"/>
    <cellStyle name="强调文字颜色 2 10" xfId="2587"/>
    <cellStyle name="强调文字颜色 2 11" xfId="2588"/>
    <cellStyle name="强调文字颜色 2 12" xfId="2589"/>
    <cellStyle name="强调文字颜色 2 13" xfId="2590"/>
    <cellStyle name="强调文字颜色 2 14" xfId="2591"/>
    <cellStyle name="强调文字颜色 2 15" xfId="2592"/>
    <cellStyle name="强调文字颜色 2 16" xfId="2593"/>
    <cellStyle name="强调文字颜色 2 17" xfId="2594"/>
    <cellStyle name="强调文字颜色 2 18" xfId="2595"/>
    <cellStyle name="强调文字颜色 2 19" xfId="2596"/>
    <cellStyle name="强调文字颜色 2 2" xfId="2597"/>
    <cellStyle name="强调文字颜色 2 20" xfId="2598"/>
    <cellStyle name="强调文字颜色 2 21" xfId="2599"/>
    <cellStyle name="强调文字颜色 2 22" xfId="2600"/>
    <cellStyle name="强调文字颜色 2 23" xfId="2601"/>
    <cellStyle name="强调文字颜色 2 24" xfId="2602"/>
    <cellStyle name="强调文字颜色 2 25" xfId="2603"/>
    <cellStyle name="强调文字颜色 2 26" xfId="2604"/>
    <cellStyle name="强调文字颜色 2 27" xfId="2605"/>
    <cellStyle name="强调文字颜色 2 28" xfId="2606"/>
    <cellStyle name="强调文字颜色 2 29" xfId="2607"/>
    <cellStyle name="强调文字颜色 2 3" xfId="2608"/>
    <cellStyle name="强调文字颜色 2 30" xfId="2609"/>
    <cellStyle name="强调文字颜色 2 31" xfId="2610"/>
    <cellStyle name="强调文字颜色 2 32" xfId="2611"/>
    <cellStyle name="强调文字颜色 2 33" xfId="2612"/>
    <cellStyle name="强调文字颜色 2 34" xfId="2613"/>
    <cellStyle name="强调文字颜色 2 34 2" xfId="2614"/>
    <cellStyle name="强调文字颜色 2 34_！附表3：新农村公路硬底化6.15" xfId="2615"/>
    <cellStyle name="强调文字颜色 2 4" xfId="2616"/>
    <cellStyle name="强调文字颜色 2 5" xfId="2617"/>
    <cellStyle name="强调文字颜色 2 6" xfId="2618"/>
    <cellStyle name="强调文字颜色 2 7" xfId="2619"/>
    <cellStyle name="强调文字颜色 2 8" xfId="2620"/>
    <cellStyle name="强调文字颜色 2 9" xfId="2621"/>
    <cellStyle name="强调文字颜色 3 10" xfId="2622"/>
    <cellStyle name="强调文字颜色 3 11" xfId="2623"/>
    <cellStyle name="强调文字颜色 3 12" xfId="2624"/>
    <cellStyle name="强调文字颜色 3 13" xfId="2625"/>
    <cellStyle name="强调文字颜色 3 14" xfId="2626"/>
    <cellStyle name="强调文字颜色 3 15" xfId="2627"/>
    <cellStyle name="强调文字颜色 3 16" xfId="2628"/>
    <cellStyle name="强调文字颜色 3 17" xfId="2629"/>
    <cellStyle name="强调文字颜色 3 18" xfId="2630"/>
    <cellStyle name="强调文字颜色 3 19" xfId="2631"/>
    <cellStyle name="强调文字颜色 3 2" xfId="2632"/>
    <cellStyle name="强调文字颜色 3 20" xfId="2633"/>
    <cellStyle name="强调文字颜色 3 21" xfId="2634"/>
    <cellStyle name="强调文字颜色 3 22" xfId="2635"/>
    <cellStyle name="强调文字颜色 3 23" xfId="2636"/>
    <cellStyle name="强调文字颜色 3 24" xfId="2637"/>
    <cellStyle name="强调文字颜色 3 25" xfId="2638"/>
    <cellStyle name="强调文字颜色 3 26" xfId="2639"/>
    <cellStyle name="强调文字颜色 3 27" xfId="2640"/>
    <cellStyle name="强调文字颜色 3 28" xfId="2641"/>
    <cellStyle name="强调文字颜色 3 29" xfId="2642"/>
    <cellStyle name="强调文字颜色 3 3" xfId="2643"/>
    <cellStyle name="强调文字颜色 3 30" xfId="2644"/>
    <cellStyle name="强调文字颜色 3 31" xfId="2645"/>
    <cellStyle name="强调文字颜色 3 32" xfId="2646"/>
    <cellStyle name="强调文字颜色 3 33" xfId="2647"/>
    <cellStyle name="强调文字颜色 3 34" xfId="2648"/>
    <cellStyle name="强调文字颜色 3 34 2" xfId="2649"/>
    <cellStyle name="强调文字颜色 3 34_！附表3：新农村公路硬底化6.15" xfId="2650"/>
    <cellStyle name="强调文字颜色 3 4" xfId="2651"/>
    <cellStyle name="强调文字颜色 3 5" xfId="2652"/>
    <cellStyle name="强调文字颜色 3 6" xfId="2653"/>
    <cellStyle name="强调文字颜色 3 7" xfId="2654"/>
    <cellStyle name="强调文字颜色 3 8" xfId="2655"/>
    <cellStyle name="强调文字颜色 3 9" xfId="2656"/>
    <cellStyle name="强调文字颜色 4 10" xfId="2657"/>
    <cellStyle name="强调文字颜色 4 11" xfId="2658"/>
    <cellStyle name="强调文字颜色 4 12" xfId="2659"/>
    <cellStyle name="强调文字颜色 4 13" xfId="2660"/>
    <cellStyle name="强调文字颜色 4 14" xfId="2661"/>
    <cellStyle name="强调文字颜色 4 15" xfId="2662"/>
    <cellStyle name="强调文字颜色 4 16" xfId="2663"/>
    <cellStyle name="强调文字颜色 4 17" xfId="2664"/>
    <cellStyle name="强调文字颜色 4 18" xfId="2665"/>
    <cellStyle name="强调文字颜色 4 19" xfId="2666"/>
    <cellStyle name="强调文字颜色 4 2" xfId="2667"/>
    <cellStyle name="强调文字颜色 4 20" xfId="2668"/>
    <cellStyle name="强调文字颜色 4 21" xfId="2669"/>
    <cellStyle name="强调文字颜色 4 22" xfId="2670"/>
    <cellStyle name="强调文字颜色 4 23" xfId="2671"/>
    <cellStyle name="强调文字颜色 4 24" xfId="2672"/>
    <cellStyle name="强调文字颜色 4 25" xfId="2673"/>
    <cellStyle name="强调文字颜色 4 26" xfId="2674"/>
    <cellStyle name="强调文字颜色 4 27" xfId="2675"/>
    <cellStyle name="强调文字颜色 4 28" xfId="2676"/>
    <cellStyle name="强调文字颜色 4 29" xfId="2677"/>
    <cellStyle name="强调文字颜色 4 3" xfId="2678"/>
    <cellStyle name="强调文字颜色 4 30" xfId="2679"/>
    <cellStyle name="强调文字颜色 4 31" xfId="2680"/>
    <cellStyle name="强调文字颜色 4 32" xfId="2681"/>
    <cellStyle name="强调文字颜色 4 33" xfId="2682"/>
    <cellStyle name="强调文字颜色 4 34" xfId="2683"/>
    <cellStyle name="强调文字颜色 4 34 2" xfId="2684"/>
    <cellStyle name="强调文字颜色 4 34_！附表3：新农村公路硬底化6.15" xfId="2685"/>
    <cellStyle name="强调文字颜色 4 4" xfId="2686"/>
    <cellStyle name="强调文字颜色 4 5" xfId="2687"/>
    <cellStyle name="强调文字颜色 4 6" xfId="2688"/>
    <cellStyle name="强调文字颜色 4 7" xfId="2689"/>
    <cellStyle name="强调文字颜色 4 8" xfId="2690"/>
    <cellStyle name="强调文字颜色 4 9" xfId="2691"/>
    <cellStyle name="强调文字颜色 5 10" xfId="2692"/>
    <cellStyle name="强调文字颜色 5 11" xfId="2693"/>
    <cellStyle name="强调文字颜色 5 12" xfId="2694"/>
    <cellStyle name="强调文字颜色 5 13" xfId="2695"/>
    <cellStyle name="强调文字颜色 5 14" xfId="2696"/>
    <cellStyle name="强调文字颜色 5 15" xfId="2697"/>
    <cellStyle name="强调文字颜色 5 16" xfId="2698"/>
    <cellStyle name="强调文字颜色 5 17" xfId="2699"/>
    <cellStyle name="强调文字颜色 5 18" xfId="2700"/>
    <cellStyle name="强调文字颜色 5 19" xfId="2701"/>
    <cellStyle name="强调文字颜色 5 2" xfId="2702"/>
    <cellStyle name="强调文字颜色 5 20" xfId="2703"/>
    <cellStyle name="强调文字颜色 5 21" xfId="2704"/>
    <cellStyle name="强调文字颜色 5 22" xfId="2705"/>
    <cellStyle name="强调文字颜色 5 23" xfId="2706"/>
    <cellStyle name="强调文字颜色 5 24" xfId="2707"/>
    <cellStyle name="强调文字颜色 5 25" xfId="2708"/>
    <cellStyle name="强调文字颜色 5 26" xfId="2709"/>
    <cellStyle name="强调文字颜色 5 27" xfId="2710"/>
    <cellStyle name="强调文字颜色 5 28" xfId="2711"/>
    <cellStyle name="强调文字颜色 5 29" xfId="2712"/>
    <cellStyle name="强调文字颜色 5 3" xfId="2713"/>
    <cellStyle name="强调文字颜色 5 30" xfId="2714"/>
    <cellStyle name="强调文字颜色 5 31" xfId="2715"/>
    <cellStyle name="强调文字颜色 5 32" xfId="2716"/>
    <cellStyle name="强调文字颜色 5 33" xfId="2717"/>
    <cellStyle name="强调文字颜色 5 34" xfId="2718"/>
    <cellStyle name="强调文字颜色 5 34 2" xfId="2719"/>
    <cellStyle name="强调文字颜色 5 34_！附表3：新农村公路硬底化6.15" xfId="2720"/>
    <cellStyle name="强调文字颜色 5 4" xfId="2721"/>
    <cellStyle name="强调文字颜色 5 5" xfId="2722"/>
    <cellStyle name="强调文字颜色 5 6" xfId="2723"/>
    <cellStyle name="强调文字颜色 5 7" xfId="2724"/>
    <cellStyle name="强调文字颜色 5 8" xfId="2725"/>
    <cellStyle name="强调文字颜色 5 9" xfId="2726"/>
    <cellStyle name="强调文字颜色 6 10" xfId="2727"/>
    <cellStyle name="强调文字颜色 6 11" xfId="2728"/>
    <cellStyle name="强调文字颜色 6 12" xfId="2729"/>
    <cellStyle name="强调文字颜色 6 13" xfId="2730"/>
    <cellStyle name="强调文字颜色 6 14" xfId="2731"/>
    <cellStyle name="强调文字颜色 6 15" xfId="2732"/>
    <cellStyle name="强调文字颜色 6 16" xfId="2733"/>
    <cellStyle name="强调文字颜色 6 17" xfId="2734"/>
    <cellStyle name="强调文字颜色 6 18" xfId="2735"/>
    <cellStyle name="强调文字颜色 6 19" xfId="2736"/>
    <cellStyle name="强调文字颜色 6 2" xfId="2737"/>
    <cellStyle name="强调文字颜色 6 20" xfId="2738"/>
    <cellStyle name="强调文字颜色 6 21" xfId="2739"/>
    <cellStyle name="强调文字颜色 6 22" xfId="2740"/>
    <cellStyle name="强调文字颜色 6 23" xfId="2741"/>
    <cellStyle name="强调文字颜色 6 24" xfId="2742"/>
    <cellStyle name="强调文字颜色 6 25" xfId="2743"/>
    <cellStyle name="强调文字颜色 6 26" xfId="2744"/>
    <cellStyle name="强调文字颜色 6 27" xfId="2745"/>
    <cellStyle name="强调文字颜色 6 28" xfId="2746"/>
    <cellStyle name="强调文字颜色 6 29" xfId="2747"/>
    <cellStyle name="强调文字颜色 6 3" xfId="2748"/>
    <cellStyle name="强调文字颜色 6 30" xfId="2749"/>
    <cellStyle name="强调文字颜色 6 31" xfId="2750"/>
    <cellStyle name="强调文字颜色 6 32" xfId="2751"/>
    <cellStyle name="强调文字颜色 6 33" xfId="2752"/>
    <cellStyle name="强调文字颜色 6 34" xfId="2753"/>
    <cellStyle name="强调文字颜色 6 34 2" xfId="2754"/>
    <cellStyle name="强调文字颜色 6 34_！附表3：新农村公路硬底化6.15" xfId="2755"/>
    <cellStyle name="强调文字颜色 6 4" xfId="2756"/>
    <cellStyle name="强调文字颜色 6 5" xfId="2757"/>
    <cellStyle name="强调文字颜色 6 6" xfId="2758"/>
    <cellStyle name="强调文字颜色 6 7" xfId="2759"/>
    <cellStyle name="强调文字颜色 6 8" xfId="2760"/>
    <cellStyle name="强调文字颜色 6 9" xfId="2761"/>
    <cellStyle name="日期" xfId="2762"/>
    <cellStyle name="商品名称" xfId="2763"/>
    <cellStyle name="适中 10" xfId="2764"/>
    <cellStyle name="适中 11" xfId="2765"/>
    <cellStyle name="适中 12" xfId="2766"/>
    <cellStyle name="适中 13" xfId="2767"/>
    <cellStyle name="适中 14" xfId="2768"/>
    <cellStyle name="适中 15" xfId="2769"/>
    <cellStyle name="适中 16" xfId="2770"/>
    <cellStyle name="适中 17" xfId="2771"/>
    <cellStyle name="适中 18" xfId="2772"/>
    <cellStyle name="适中 19" xfId="2773"/>
    <cellStyle name="适中 2" xfId="2774"/>
    <cellStyle name="适中 20" xfId="2775"/>
    <cellStyle name="适中 21" xfId="2776"/>
    <cellStyle name="适中 22" xfId="2777"/>
    <cellStyle name="适中 23" xfId="2778"/>
    <cellStyle name="适中 24" xfId="2779"/>
    <cellStyle name="适中 25" xfId="2780"/>
    <cellStyle name="适中 26" xfId="2781"/>
    <cellStyle name="适中 27" xfId="2782"/>
    <cellStyle name="适中 28" xfId="2783"/>
    <cellStyle name="适中 29" xfId="2784"/>
    <cellStyle name="适中 3" xfId="2785"/>
    <cellStyle name="适中 30" xfId="2786"/>
    <cellStyle name="适中 31" xfId="2787"/>
    <cellStyle name="适中 32" xfId="2788"/>
    <cellStyle name="适中 33" xfId="2789"/>
    <cellStyle name="适中 34" xfId="2790"/>
    <cellStyle name="适中 34 2" xfId="2791"/>
    <cellStyle name="适中 34_！附表3：新农村公路硬底化6.15" xfId="2792"/>
    <cellStyle name="适中 4" xfId="2793"/>
    <cellStyle name="适中 5" xfId="2794"/>
    <cellStyle name="适中 6" xfId="2795"/>
    <cellStyle name="适中 7" xfId="2796"/>
    <cellStyle name="适中 8" xfId="2797"/>
    <cellStyle name="适中 9" xfId="2798"/>
    <cellStyle name="输出 10" xfId="2799"/>
    <cellStyle name="输出 11" xfId="2800"/>
    <cellStyle name="输出 12" xfId="2801"/>
    <cellStyle name="输出 13" xfId="2802"/>
    <cellStyle name="输出 14" xfId="2803"/>
    <cellStyle name="输出 15" xfId="2804"/>
    <cellStyle name="输出 16" xfId="2805"/>
    <cellStyle name="输出 17" xfId="2806"/>
    <cellStyle name="输出 18" xfId="2807"/>
    <cellStyle name="输出 19" xfId="2808"/>
    <cellStyle name="输出 2" xfId="2809"/>
    <cellStyle name="输出 20" xfId="2810"/>
    <cellStyle name="输出 21" xfId="2811"/>
    <cellStyle name="输出 22" xfId="2812"/>
    <cellStyle name="输出 23" xfId="2813"/>
    <cellStyle name="输出 24" xfId="2814"/>
    <cellStyle name="输出 25" xfId="2815"/>
    <cellStyle name="输出 26" xfId="2816"/>
    <cellStyle name="输出 27" xfId="2817"/>
    <cellStyle name="输出 28" xfId="2818"/>
    <cellStyle name="输出 29" xfId="2819"/>
    <cellStyle name="输出 3" xfId="2820"/>
    <cellStyle name="输出 30" xfId="2821"/>
    <cellStyle name="输出 31" xfId="2822"/>
    <cellStyle name="输出 32" xfId="2823"/>
    <cellStyle name="输出 33" xfId="2824"/>
    <cellStyle name="输出 34" xfId="2825"/>
    <cellStyle name="输出 34 2" xfId="2826"/>
    <cellStyle name="输出 34_！附表3：新农村公路硬底化6.15" xfId="2827"/>
    <cellStyle name="输出 4" xfId="2828"/>
    <cellStyle name="输出 5" xfId="2829"/>
    <cellStyle name="输出 6" xfId="2830"/>
    <cellStyle name="输出 7" xfId="2831"/>
    <cellStyle name="输出 8" xfId="2832"/>
    <cellStyle name="输出 9" xfId="2833"/>
    <cellStyle name="输入 10" xfId="2834"/>
    <cellStyle name="输入 11" xfId="2835"/>
    <cellStyle name="输入 12" xfId="2836"/>
    <cellStyle name="输入 13" xfId="2837"/>
    <cellStyle name="输入 14" xfId="2838"/>
    <cellStyle name="输入 15" xfId="2839"/>
    <cellStyle name="输入 16" xfId="2840"/>
    <cellStyle name="输入 17" xfId="2841"/>
    <cellStyle name="输入 18" xfId="2842"/>
    <cellStyle name="输入 19" xfId="2843"/>
    <cellStyle name="输入 2" xfId="2844"/>
    <cellStyle name="输入 20" xfId="2845"/>
    <cellStyle name="输入 21" xfId="2846"/>
    <cellStyle name="输入 22" xfId="2847"/>
    <cellStyle name="输入 23" xfId="2848"/>
    <cellStyle name="输入 24" xfId="2849"/>
    <cellStyle name="输入 25" xfId="2850"/>
    <cellStyle name="输入 26" xfId="2851"/>
    <cellStyle name="输入 27" xfId="2852"/>
    <cellStyle name="输入 28" xfId="2853"/>
    <cellStyle name="输入 29" xfId="2854"/>
    <cellStyle name="输入 3" xfId="2855"/>
    <cellStyle name="输入 30" xfId="2856"/>
    <cellStyle name="输入 31" xfId="2857"/>
    <cellStyle name="输入 32" xfId="2858"/>
    <cellStyle name="输入 33" xfId="2859"/>
    <cellStyle name="输入 34" xfId="2860"/>
    <cellStyle name="输入 34 2" xfId="2861"/>
    <cellStyle name="输入 34_！附表3：新农村公路硬底化6.15" xfId="2862"/>
    <cellStyle name="输入 4" xfId="2863"/>
    <cellStyle name="输入 5" xfId="2864"/>
    <cellStyle name="输入 6" xfId="2865"/>
    <cellStyle name="输入 7" xfId="2866"/>
    <cellStyle name="输入 8" xfId="2867"/>
    <cellStyle name="输入 9" xfId="2868"/>
    <cellStyle name="数量" xfId="2869"/>
    <cellStyle name="数字" xfId="2870"/>
    <cellStyle name="未定义" xfId="2871"/>
    <cellStyle name="小数" xfId="2872"/>
    <cellStyle name="样式 1" xfId="2873"/>
    <cellStyle name="样式 1 2" xfId="2874"/>
    <cellStyle name="样式 1 2 2" xfId="2875"/>
    <cellStyle name="样式 1 2 3" xfId="2876"/>
    <cellStyle name="样式 1 3" xfId="2877"/>
    <cellStyle name="样式 1 4" xfId="2878"/>
    <cellStyle name="样式 1 5" xfId="2879"/>
    <cellStyle name="样式 1_！附表3：新农村公路硬底化6.15" xfId="2880"/>
    <cellStyle name="昗弨_Pacific Region P&amp;L" xfId="2881"/>
    <cellStyle name="寘嬫愗傝 [0.00]_Region Orders (2)" xfId="2882"/>
    <cellStyle name="寘嬫愗傝_Region Orders (2)" xfId="2883"/>
    <cellStyle name="注释 10" xfId="2884"/>
    <cellStyle name="注释 11" xfId="2885"/>
    <cellStyle name="注释 12" xfId="2886"/>
    <cellStyle name="注释 13" xfId="2887"/>
    <cellStyle name="注释 14" xfId="2888"/>
    <cellStyle name="注释 15" xfId="2889"/>
    <cellStyle name="注释 16" xfId="2890"/>
    <cellStyle name="注释 17" xfId="2891"/>
    <cellStyle name="注释 18" xfId="2892"/>
    <cellStyle name="注释 19" xfId="2893"/>
    <cellStyle name="注释 2" xfId="2894"/>
    <cellStyle name="注释 20" xfId="2895"/>
    <cellStyle name="注释 21" xfId="2896"/>
    <cellStyle name="注释 22" xfId="2897"/>
    <cellStyle name="注释 23" xfId="2898"/>
    <cellStyle name="注释 24" xfId="2899"/>
    <cellStyle name="注释 25" xfId="2900"/>
    <cellStyle name="注释 26" xfId="2901"/>
    <cellStyle name="注释 27" xfId="2902"/>
    <cellStyle name="注释 28" xfId="2903"/>
    <cellStyle name="注释 29" xfId="2904"/>
    <cellStyle name="注释 3" xfId="2905"/>
    <cellStyle name="注释 3 2" xfId="2906"/>
    <cellStyle name="注释 30" xfId="2907"/>
    <cellStyle name="注释 31" xfId="2908"/>
    <cellStyle name="注释 32" xfId="2909"/>
    <cellStyle name="注释 33" xfId="2910"/>
    <cellStyle name="注释 34" xfId="2911"/>
    <cellStyle name="注释 34 2" xfId="2912"/>
    <cellStyle name="注释 34_！附表3：新农村公路硬底化6.15" xfId="2913"/>
    <cellStyle name="注释 4" xfId="2914"/>
    <cellStyle name="注释 5" xfId="2915"/>
    <cellStyle name="注释 6" xfId="2916"/>
    <cellStyle name="注释 7" xfId="2917"/>
    <cellStyle name="注释 8" xfId="2918"/>
    <cellStyle name="注释 9" xfId="2919"/>
    <cellStyle name="콤마 [0]_BOILER-CO1" xfId="2920"/>
    <cellStyle name="콤마_BOILER-CO1" xfId="2921"/>
    <cellStyle name="통화 [0]_BOILER-CO1" xfId="2922"/>
    <cellStyle name="통화_BOILER-CO1" xfId="2923"/>
    <cellStyle name="표준_0N-HANDLING " xfId="29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heetPr>
  <dimension ref="A1:P311"/>
  <sheetViews>
    <sheetView tabSelected="1" workbookViewId="0">
      <selection activeCell="M6" sqref="M6"/>
    </sheetView>
  </sheetViews>
  <sheetFormatPr defaultColWidth="8.875" defaultRowHeight="13.5" outlineLevelRow="2"/>
  <cols>
    <col min="1" max="2" width="7.5" style="23" customWidth="1"/>
    <col min="3" max="3" width="21" style="36" customWidth="1"/>
    <col min="4" max="5" width="5.5" style="23" customWidth="1"/>
    <col min="6" max="9" width="7.25" style="23" customWidth="1"/>
    <col min="10" max="11" width="7.5" style="23" customWidth="1"/>
    <col min="12" max="14" width="7.25" style="23" customWidth="1"/>
    <col min="15" max="15" width="6.375" style="23" customWidth="1"/>
    <col min="16" max="16" width="12.875" style="23" customWidth="1"/>
    <col min="17" max="16384" width="8.875" style="23"/>
  </cols>
  <sheetData>
    <row r="1" spans="1:16" ht="27" customHeight="1">
      <c r="A1" s="43" t="s">
        <v>645</v>
      </c>
      <c r="B1" s="43"/>
      <c r="C1" s="43"/>
      <c r="D1" s="43"/>
      <c r="E1" s="43"/>
      <c r="F1" s="43"/>
      <c r="G1" s="43"/>
      <c r="H1" s="43"/>
      <c r="I1" s="43"/>
      <c r="J1" s="43"/>
      <c r="K1" s="43"/>
      <c r="L1" s="43"/>
      <c r="M1" s="43"/>
      <c r="N1" s="43"/>
      <c r="O1" s="43"/>
      <c r="P1" s="43"/>
    </row>
    <row r="2" spans="1:16">
      <c r="A2" s="11"/>
      <c r="B2" s="11"/>
      <c r="C2" s="12"/>
      <c r="D2" s="13"/>
      <c r="E2" s="13"/>
      <c r="F2" s="13"/>
      <c r="G2" s="13"/>
      <c r="H2" s="13"/>
      <c r="I2" s="13"/>
      <c r="J2" s="13"/>
      <c r="K2" s="13"/>
      <c r="L2" s="13"/>
      <c r="M2" s="13"/>
      <c r="N2" s="13"/>
      <c r="O2" s="13"/>
      <c r="P2" s="14"/>
    </row>
    <row r="3" spans="1:16" ht="34.9" customHeight="1">
      <c r="A3" s="44" t="s">
        <v>630</v>
      </c>
      <c r="B3" s="44"/>
      <c r="C3" s="46" t="s">
        <v>0</v>
      </c>
      <c r="D3" s="44" t="s">
        <v>1</v>
      </c>
      <c r="E3" s="44" t="s">
        <v>2</v>
      </c>
      <c r="F3" s="44"/>
      <c r="G3" s="44"/>
      <c r="H3" s="44" t="s">
        <v>3</v>
      </c>
      <c r="I3" s="44" t="s">
        <v>4</v>
      </c>
      <c r="J3" s="45" t="s">
        <v>76</v>
      </c>
      <c r="K3" s="45"/>
      <c r="L3" s="44" t="s">
        <v>629</v>
      </c>
      <c r="M3" s="44"/>
      <c r="N3" s="44"/>
      <c r="O3" s="44"/>
      <c r="P3" s="44" t="s">
        <v>5</v>
      </c>
    </row>
    <row r="4" spans="1:16" ht="49.15" customHeight="1">
      <c r="A4" s="15" t="s">
        <v>6</v>
      </c>
      <c r="B4" s="15" t="s">
        <v>7</v>
      </c>
      <c r="C4" s="47"/>
      <c r="D4" s="44"/>
      <c r="E4" s="16" t="s">
        <v>8</v>
      </c>
      <c r="F4" s="16" t="s">
        <v>74</v>
      </c>
      <c r="G4" s="16" t="s">
        <v>75</v>
      </c>
      <c r="H4" s="44"/>
      <c r="I4" s="44"/>
      <c r="J4" s="15" t="s">
        <v>9</v>
      </c>
      <c r="K4" s="37" t="s">
        <v>640</v>
      </c>
      <c r="L4" s="15" t="s">
        <v>9</v>
      </c>
      <c r="M4" s="37" t="s">
        <v>641</v>
      </c>
      <c r="N4" s="15" t="s">
        <v>10</v>
      </c>
      <c r="O4" s="38" t="s">
        <v>11</v>
      </c>
      <c r="P4" s="44"/>
    </row>
    <row r="5" spans="1:16" ht="28.15" customHeight="1">
      <c r="A5" s="40" t="s">
        <v>614</v>
      </c>
      <c r="B5" s="41"/>
      <c r="C5" s="42"/>
      <c r="D5" s="2"/>
      <c r="E5" s="2"/>
      <c r="F5" s="2">
        <f>SUBTOTAL(9,F7:F311)</f>
        <v>1208.5999999999995</v>
      </c>
      <c r="G5" s="5"/>
      <c r="H5" s="6">
        <f t="shared" ref="H5:N5" si="0">SUBTOTAL(9,H7:H311)</f>
        <v>44250</v>
      </c>
      <c r="I5" s="6">
        <f t="shared" si="0"/>
        <v>14578</v>
      </c>
      <c r="J5" s="2">
        <f t="shared" si="0"/>
        <v>4882.5</v>
      </c>
      <c r="K5" s="2">
        <f t="shared" si="0"/>
        <v>18</v>
      </c>
      <c r="L5" s="2">
        <f t="shared" si="0"/>
        <v>35982</v>
      </c>
      <c r="M5" s="2">
        <f t="shared" si="0"/>
        <v>13900</v>
      </c>
      <c r="N5" s="2">
        <f t="shared" si="0"/>
        <v>22082</v>
      </c>
      <c r="O5" s="2"/>
      <c r="P5" s="2"/>
    </row>
    <row r="6" spans="1:16" ht="28.15" customHeight="1" outlineLevel="1">
      <c r="A6" s="40" t="s">
        <v>649</v>
      </c>
      <c r="B6" s="41"/>
      <c r="C6" s="42"/>
      <c r="D6" s="2"/>
      <c r="E6" s="2"/>
      <c r="F6" s="2">
        <f>SUBTOTAL(9,F7:F12)</f>
        <v>19.7</v>
      </c>
      <c r="G6" s="5"/>
      <c r="H6" s="6">
        <f t="shared" ref="H6:N6" si="1">SUBTOTAL(9,H7:H12)</f>
        <v>747</v>
      </c>
      <c r="I6" s="6">
        <f t="shared" si="1"/>
        <v>237</v>
      </c>
      <c r="J6" s="2">
        <f t="shared" si="1"/>
        <v>49</v>
      </c>
      <c r="K6" s="2"/>
      <c r="L6" s="2">
        <f t="shared" si="1"/>
        <v>698</v>
      </c>
      <c r="M6" s="2">
        <f t="shared" si="1"/>
        <v>237</v>
      </c>
      <c r="N6" s="2">
        <f t="shared" si="1"/>
        <v>461</v>
      </c>
      <c r="O6" s="2"/>
      <c r="P6" s="2"/>
    </row>
    <row r="7" spans="1:16" ht="28.15" customHeight="1" outlineLevel="2">
      <c r="A7" s="5" t="s">
        <v>456</v>
      </c>
      <c r="B7" s="2" t="s">
        <v>615</v>
      </c>
      <c r="C7" s="7" t="s">
        <v>465</v>
      </c>
      <c r="D7" s="2" t="s">
        <v>18</v>
      </c>
      <c r="E7" s="2" t="s">
        <v>19</v>
      </c>
      <c r="F7" s="2">
        <v>4</v>
      </c>
      <c r="G7" s="5">
        <v>4.5</v>
      </c>
      <c r="H7" s="6">
        <v>400</v>
      </c>
      <c r="I7" s="6">
        <v>32</v>
      </c>
      <c r="J7" s="2"/>
      <c r="K7" s="2"/>
      <c r="L7" s="2">
        <f t="shared" ref="L7:M12" si="2">H7-J7</f>
        <v>400</v>
      </c>
      <c r="M7" s="2">
        <f t="shared" si="2"/>
        <v>32</v>
      </c>
      <c r="N7" s="2">
        <f t="shared" ref="N7:N12" si="3">L7-M7</f>
        <v>368</v>
      </c>
      <c r="O7" s="2" t="s">
        <v>86</v>
      </c>
      <c r="P7" s="2" t="s">
        <v>631</v>
      </c>
    </row>
    <row r="8" spans="1:16" ht="28.15" customHeight="1" outlineLevel="2">
      <c r="A8" s="5" t="s">
        <v>456</v>
      </c>
      <c r="B8" s="2" t="s">
        <v>616</v>
      </c>
      <c r="C8" s="7" t="s">
        <v>632</v>
      </c>
      <c r="D8" s="2" t="s">
        <v>18</v>
      </c>
      <c r="E8" s="2" t="s">
        <v>19</v>
      </c>
      <c r="F8" s="2">
        <v>4.3</v>
      </c>
      <c r="G8" s="5">
        <v>4.5</v>
      </c>
      <c r="H8" s="6">
        <v>95</v>
      </c>
      <c r="I8" s="6">
        <v>56</v>
      </c>
      <c r="J8" s="2"/>
      <c r="K8" s="2"/>
      <c r="L8" s="2">
        <f t="shared" si="2"/>
        <v>95</v>
      </c>
      <c r="M8" s="2">
        <f t="shared" si="2"/>
        <v>56</v>
      </c>
      <c r="N8" s="2">
        <f t="shared" si="3"/>
        <v>39</v>
      </c>
      <c r="O8" s="2" t="s">
        <v>86</v>
      </c>
      <c r="P8" s="2" t="s">
        <v>498</v>
      </c>
    </row>
    <row r="9" spans="1:16" ht="28.15" customHeight="1" outlineLevel="2">
      <c r="A9" s="5" t="s">
        <v>456</v>
      </c>
      <c r="B9" s="2" t="s">
        <v>616</v>
      </c>
      <c r="C9" s="7" t="s">
        <v>633</v>
      </c>
      <c r="D9" s="2" t="s">
        <v>18</v>
      </c>
      <c r="E9" s="2" t="s">
        <v>19</v>
      </c>
      <c r="F9" s="2">
        <v>4.5</v>
      </c>
      <c r="G9" s="5">
        <v>4.5</v>
      </c>
      <c r="H9" s="6">
        <v>92</v>
      </c>
      <c r="I9" s="6">
        <v>59</v>
      </c>
      <c r="J9" s="2"/>
      <c r="K9" s="2"/>
      <c r="L9" s="2">
        <f t="shared" si="2"/>
        <v>92</v>
      </c>
      <c r="M9" s="2">
        <f t="shared" si="2"/>
        <v>59</v>
      </c>
      <c r="N9" s="2">
        <f t="shared" si="3"/>
        <v>33</v>
      </c>
      <c r="O9" s="2" t="s">
        <v>86</v>
      </c>
      <c r="P9" s="2" t="s">
        <v>499</v>
      </c>
    </row>
    <row r="10" spans="1:16" ht="28.15" customHeight="1" outlineLevel="2">
      <c r="A10" s="5" t="s">
        <v>456</v>
      </c>
      <c r="B10" s="2" t="s">
        <v>616</v>
      </c>
      <c r="C10" s="7" t="s">
        <v>634</v>
      </c>
      <c r="D10" s="2" t="s">
        <v>18</v>
      </c>
      <c r="E10" s="2" t="s">
        <v>19</v>
      </c>
      <c r="F10" s="2">
        <v>2</v>
      </c>
      <c r="G10" s="5">
        <v>4.5</v>
      </c>
      <c r="H10" s="6">
        <v>55</v>
      </c>
      <c r="I10" s="6">
        <v>26</v>
      </c>
      <c r="J10" s="2">
        <v>20</v>
      </c>
      <c r="K10" s="2"/>
      <c r="L10" s="2">
        <f t="shared" si="2"/>
        <v>35</v>
      </c>
      <c r="M10" s="2">
        <f t="shared" si="2"/>
        <v>26</v>
      </c>
      <c r="N10" s="2">
        <f t="shared" si="3"/>
        <v>9</v>
      </c>
      <c r="O10" s="2" t="s">
        <v>86</v>
      </c>
      <c r="P10" s="2" t="s">
        <v>635</v>
      </c>
    </row>
    <row r="11" spans="1:16" ht="28.15" customHeight="1" outlineLevel="2">
      <c r="A11" s="5" t="s">
        <v>456</v>
      </c>
      <c r="B11" s="2" t="s">
        <v>616</v>
      </c>
      <c r="C11" s="7" t="s">
        <v>636</v>
      </c>
      <c r="D11" s="2" t="s">
        <v>18</v>
      </c>
      <c r="E11" s="2" t="s">
        <v>19</v>
      </c>
      <c r="F11" s="2">
        <v>1.9</v>
      </c>
      <c r="G11" s="5">
        <v>4.5</v>
      </c>
      <c r="H11" s="6">
        <v>45</v>
      </c>
      <c r="I11" s="6">
        <v>25</v>
      </c>
      <c r="J11" s="2">
        <v>14</v>
      </c>
      <c r="K11" s="2"/>
      <c r="L11" s="2">
        <f t="shared" si="2"/>
        <v>31</v>
      </c>
      <c r="M11" s="2">
        <f t="shared" si="2"/>
        <v>25</v>
      </c>
      <c r="N11" s="2">
        <f t="shared" si="3"/>
        <v>6</v>
      </c>
      <c r="O11" s="2" t="s">
        <v>86</v>
      </c>
      <c r="P11" s="2" t="s">
        <v>637</v>
      </c>
    </row>
    <row r="12" spans="1:16" ht="28.15" customHeight="1" outlineLevel="2">
      <c r="A12" s="5" t="s">
        <v>456</v>
      </c>
      <c r="B12" s="2" t="s">
        <v>616</v>
      </c>
      <c r="C12" s="7" t="s">
        <v>638</v>
      </c>
      <c r="D12" s="2" t="s">
        <v>18</v>
      </c>
      <c r="E12" s="2" t="s">
        <v>19</v>
      </c>
      <c r="F12" s="2">
        <v>3</v>
      </c>
      <c r="G12" s="5">
        <v>4.5</v>
      </c>
      <c r="H12" s="6">
        <v>60</v>
      </c>
      <c r="I12" s="6">
        <v>39</v>
      </c>
      <c r="J12" s="2">
        <v>15</v>
      </c>
      <c r="K12" s="2"/>
      <c r="L12" s="2">
        <f t="shared" si="2"/>
        <v>45</v>
      </c>
      <c r="M12" s="2">
        <f t="shared" si="2"/>
        <v>39</v>
      </c>
      <c r="N12" s="2">
        <f t="shared" si="3"/>
        <v>6</v>
      </c>
      <c r="O12" s="2" t="s">
        <v>86</v>
      </c>
      <c r="P12" s="2" t="s">
        <v>639</v>
      </c>
    </row>
    <row r="13" spans="1:16" ht="28.15" customHeight="1" outlineLevel="1">
      <c r="A13" s="40" t="s">
        <v>650</v>
      </c>
      <c r="B13" s="41"/>
      <c r="C13" s="42"/>
      <c r="D13" s="2"/>
      <c r="E13" s="2"/>
      <c r="F13" s="2">
        <f>SUBTOTAL(9,F14:F45)</f>
        <v>173.70000000000002</v>
      </c>
      <c r="G13" s="5"/>
      <c r="H13" s="6">
        <f>SUBTOTAL(9,H14:H45)</f>
        <v>4593</v>
      </c>
      <c r="I13" s="6">
        <f>SUBTOTAL(9,I14:I45)</f>
        <v>1642</v>
      </c>
      <c r="J13" s="2">
        <f>SUBTOTAL(9,J14:J45)</f>
        <v>705</v>
      </c>
      <c r="K13" s="2"/>
      <c r="L13" s="2">
        <f>SUBTOTAL(9,L14:L45)</f>
        <v>3888</v>
      </c>
      <c r="M13" s="2">
        <f>SUBTOTAL(9,M14:M45)</f>
        <v>1642</v>
      </c>
      <c r="N13" s="2">
        <f>SUBTOTAL(9,N14:N45)</f>
        <v>2246</v>
      </c>
      <c r="O13" s="2"/>
      <c r="P13" s="2"/>
    </row>
    <row r="14" spans="1:16" ht="28.15" customHeight="1" outlineLevel="2">
      <c r="A14" s="5" t="s">
        <v>457</v>
      </c>
      <c r="B14" s="2" t="s">
        <v>617</v>
      </c>
      <c r="C14" s="7" t="s">
        <v>128</v>
      </c>
      <c r="D14" s="2" t="s">
        <v>18</v>
      </c>
      <c r="E14" s="2" t="s">
        <v>19</v>
      </c>
      <c r="F14" s="2">
        <v>9.6999999999999993</v>
      </c>
      <c r="G14" s="5">
        <v>4.5</v>
      </c>
      <c r="H14" s="6">
        <v>243</v>
      </c>
      <c r="I14" s="6">
        <v>78</v>
      </c>
      <c r="J14" s="2"/>
      <c r="K14" s="2"/>
      <c r="L14" s="2">
        <f t="shared" ref="L14:L43" si="4">H14-J14</f>
        <v>243</v>
      </c>
      <c r="M14" s="2">
        <f t="shared" ref="M14:M43" si="5">I14-K14</f>
        <v>78</v>
      </c>
      <c r="N14" s="2">
        <f t="shared" ref="N14:N45" si="6">L14-M14</f>
        <v>165</v>
      </c>
      <c r="O14" s="2" t="s">
        <v>86</v>
      </c>
      <c r="P14" s="2" t="s">
        <v>323</v>
      </c>
    </row>
    <row r="15" spans="1:16" ht="28.15" customHeight="1" outlineLevel="2">
      <c r="A15" s="5" t="s">
        <v>457</v>
      </c>
      <c r="B15" s="2" t="s">
        <v>617</v>
      </c>
      <c r="C15" s="7" t="s">
        <v>129</v>
      </c>
      <c r="D15" s="2" t="s">
        <v>18</v>
      </c>
      <c r="E15" s="2" t="s">
        <v>19</v>
      </c>
      <c r="F15" s="2">
        <v>17.600000000000001</v>
      </c>
      <c r="G15" s="5">
        <v>4.5</v>
      </c>
      <c r="H15" s="6">
        <v>440</v>
      </c>
      <c r="I15" s="6">
        <v>141</v>
      </c>
      <c r="J15" s="2"/>
      <c r="K15" s="2"/>
      <c r="L15" s="2">
        <f t="shared" si="4"/>
        <v>440</v>
      </c>
      <c r="M15" s="2">
        <f t="shared" si="5"/>
        <v>141</v>
      </c>
      <c r="N15" s="2">
        <f t="shared" si="6"/>
        <v>299</v>
      </c>
      <c r="O15" s="2" t="s">
        <v>86</v>
      </c>
      <c r="P15" s="2" t="s">
        <v>500</v>
      </c>
    </row>
    <row r="16" spans="1:16" ht="28.15" customHeight="1" outlineLevel="2">
      <c r="A16" s="5" t="s">
        <v>457</v>
      </c>
      <c r="B16" s="2" t="s">
        <v>617</v>
      </c>
      <c r="C16" s="7" t="s">
        <v>466</v>
      </c>
      <c r="D16" s="2" t="s">
        <v>18</v>
      </c>
      <c r="E16" s="2" t="s">
        <v>19</v>
      </c>
      <c r="F16" s="2">
        <v>3.8</v>
      </c>
      <c r="G16" s="5">
        <v>4.5</v>
      </c>
      <c r="H16" s="6">
        <v>94</v>
      </c>
      <c r="I16" s="6">
        <v>30</v>
      </c>
      <c r="J16" s="2">
        <v>45</v>
      </c>
      <c r="K16" s="2"/>
      <c r="L16" s="2">
        <f t="shared" si="4"/>
        <v>49</v>
      </c>
      <c r="M16" s="2">
        <f t="shared" si="5"/>
        <v>30</v>
      </c>
      <c r="N16" s="2">
        <f t="shared" si="6"/>
        <v>19</v>
      </c>
      <c r="O16" s="2" t="s">
        <v>86</v>
      </c>
      <c r="P16" s="2" t="s">
        <v>324</v>
      </c>
    </row>
    <row r="17" spans="1:16" ht="28.15" customHeight="1" outlineLevel="2">
      <c r="A17" s="5" t="s">
        <v>457</v>
      </c>
      <c r="B17" s="2" t="s">
        <v>617</v>
      </c>
      <c r="C17" s="7" t="s">
        <v>467</v>
      </c>
      <c r="D17" s="2" t="s">
        <v>18</v>
      </c>
      <c r="E17" s="2" t="s">
        <v>19</v>
      </c>
      <c r="F17" s="5">
        <v>2.7</v>
      </c>
      <c r="G17" s="5">
        <v>5</v>
      </c>
      <c r="H17" s="6">
        <v>68</v>
      </c>
      <c r="I17" s="6">
        <v>22</v>
      </c>
      <c r="J17" s="2"/>
      <c r="K17" s="2"/>
      <c r="L17" s="2">
        <f t="shared" si="4"/>
        <v>68</v>
      </c>
      <c r="M17" s="2">
        <f t="shared" si="5"/>
        <v>22</v>
      </c>
      <c r="N17" s="2">
        <f t="shared" si="6"/>
        <v>46</v>
      </c>
      <c r="O17" s="2" t="s">
        <v>86</v>
      </c>
      <c r="P17" s="5" t="s">
        <v>501</v>
      </c>
    </row>
    <row r="18" spans="1:16" ht="28.15" customHeight="1" outlineLevel="2">
      <c r="A18" s="5" t="s">
        <v>457</v>
      </c>
      <c r="B18" s="2" t="s">
        <v>617</v>
      </c>
      <c r="C18" s="7" t="s">
        <v>468</v>
      </c>
      <c r="D18" s="2" t="s">
        <v>18</v>
      </c>
      <c r="E18" s="2" t="s">
        <v>19</v>
      </c>
      <c r="F18" s="2">
        <v>3</v>
      </c>
      <c r="G18" s="5">
        <v>4.5</v>
      </c>
      <c r="H18" s="6">
        <v>75</v>
      </c>
      <c r="I18" s="6">
        <v>24</v>
      </c>
      <c r="J18" s="2">
        <v>36</v>
      </c>
      <c r="K18" s="2"/>
      <c r="L18" s="2">
        <f t="shared" si="4"/>
        <v>39</v>
      </c>
      <c r="M18" s="2">
        <f t="shared" si="5"/>
        <v>24</v>
      </c>
      <c r="N18" s="2">
        <f t="shared" si="6"/>
        <v>15</v>
      </c>
      <c r="O18" s="2" t="s">
        <v>86</v>
      </c>
      <c r="P18" s="2" t="s">
        <v>502</v>
      </c>
    </row>
    <row r="19" spans="1:16" ht="28.15" customHeight="1" outlineLevel="2">
      <c r="A19" s="5" t="s">
        <v>457</v>
      </c>
      <c r="B19" s="2" t="s">
        <v>617</v>
      </c>
      <c r="C19" s="7" t="s">
        <v>469</v>
      </c>
      <c r="D19" s="2" t="s">
        <v>18</v>
      </c>
      <c r="E19" s="2" t="s">
        <v>19</v>
      </c>
      <c r="F19" s="2">
        <v>3.2</v>
      </c>
      <c r="G19" s="5">
        <v>4.5</v>
      </c>
      <c r="H19" s="6">
        <v>80</v>
      </c>
      <c r="I19" s="6">
        <v>25</v>
      </c>
      <c r="J19" s="2">
        <v>39</v>
      </c>
      <c r="K19" s="2"/>
      <c r="L19" s="2">
        <f t="shared" si="4"/>
        <v>41</v>
      </c>
      <c r="M19" s="2">
        <f t="shared" si="5"/>
        <v>25</v>
      </c>
      <c r="N19" s="2">
        <f t="shared" si="6"/>
        <v>16</v>
      </c>
      <c r="O19" s="2" t="s">
        <v>86</v>
      </c>
      <c r="P19" s="2" t="s">
        <v>325</v>
      </c>
    </row>
    <row r="20" spans="1:16" ht="28.15" customHeight="1" outlineLevel="2">
      <c r="A20" s="5" t="s">
        <v>457</v>
      </c>
      <c r="B20" s="2" t="s">
        <v>617</v>
      </c>
      <c r="C20" s="7" t="s">
        <v>470</v>
      </c>
      <c r="D20" s="2" t="s">
        <v>18</v>
      </c>
      <c r="E20" s="2" t="s">
        <v>19</v>
      </c>
      <c r="F20" s="2">
        <v>2.8</v>
      </c>
      <c r="G20" s="5">
        <v>4.5</v>
      </c>
      <c r="H20" s="6">
        <v>62</v>
      </c>
      <c r="I20" s="6">
        <v>22</v>
      </c>
      <c r="J20" s="2"/>
      <c r="K20" s="2"/>
      <c r="L20" s="2">
        <f t="shared" si="4"/>
        <v>62</v>
      </c>
      <c r="M20" s="2">
        <f t="shared" si="5"/>
        <v>22</v>
      </c>
      <c r="N20" s="2">
        <f t="shared" si="6"/>
        <v>40</v>
      </c>
      <c r="O20" s="2" t="s">
        <v>86</v>
      </c>
      <c r="P20" s="2" t="s">
        <v>326</v>
      </c>
    </row>
    <row r="21" spans="1:16" ht="28.15" customHeight="1" outlineLevel="2">
      <c r="A21" s="5" t="s">
        <v>457</v>
      </c>
      <c r="B21" s="2" t="s">
        <v>617</v>
      </c>
      <c r="C21" s="7" t="s">
        <v>471</v>
      </c>
      <c r="D21" s="2" t="s">
        <v>18</v>
      </c>
      <c r="E21" s="2" t="s">
        <v>19</v>
      </c>
      <c r="F21" s="2">
        <v>8.3000000000000007</v>
      </c>
      <c r="G21" s="5">
        <v>4.5</v>
      </c>
      <c r="H21" s="6">
        <v>182</v>
      </c>
      <c r="I21" s="6">
        <v>66</v>
      </c>
      <c r="J21" s="2"/>
      <c r="K21" s="2"/>
      <c r="L21" s="2">
        <f t="shared" si="4"/>
        <v>182</v>
      </c>
      <c r="M21" s="2">
        <f t="shared" si="5"/>
        <v>66</v>
      </c>
      <c r="N21" s="2">
        <f t="shared" si="6"/>
        <v>116</v>
      </c>
      <c r="O21" s="2" t="s">
        <v>86</v>
      </c>
      <c r="P21" s="2" t="s">
        <v>327</v>
      </c>
    </row>
    <row r="22" spans="1:16" ht="28.15" customHeight="1" outlineLevel="2">
      <c r="A22" s="5" t="s">
        <v>457</v>
      </c>
      <c r="B22" s="2" t="s">
        <v>617</v>
      </c>
      <c r="C22" s="7" t="s">
        <v>472</v>
      </c>
      <c r="D22" s="2" t="s">
        <v>18</v>
      </c>
      <c r="E22" s="2" t="s">
        <v>19</v>
      </c>
      <c r="F22" s="2">
        <v>5.7</v>
      </c>
      <c r="G22" s="5">
        <v>4.5</v>
      </c>
      <c r="H22" s="6">
        <v>125</v>
      </c>
      <c r="I22" s="6">
        <v>46</v>
      </c>
      <c r="J22" s="2"/>
      <c r="K22" s="2"/>
      <c r="L22" s="2">
        <f t="shared" si="4"/>
        <v>125</v>
      </c>
      <c r="M22" s="2">
        <f t="shared" si="5"/>
        <v>46</v>
      </c>
      <c r="N22" s="2">
        <f t="shared" si="6"/>
        <v>79</v>
      </c>
      <c r="O22" s="2" t="s">
        <v>86</v>
      </c>
      <c r="P22" s="2" t="s">
        <v>328</v>
      </c>
    </row>
    <row r="23" spans="1:16" ht="28.15" customHeight="1" outlineLevel="2">
      <c r="A23" s="5" t="s">
        <v>457</v>
      </c>
      <c r="B23" s="2" t="s">
        <v>617</v>
      </c>
      <c r="C23" s="7" t="s">
        <v>473</v>
      </c>
      <c r="D23" s="2" t="s">
        <v>18</v>
      </c>
      <c r="E23" s="2" t="s">
        <v>19</v>
      </c>
      <c r="F23" s="2">
        <v>2.6</v>
      </c>
      <c r="G23" s="5">
        <v>4.5</v>
      </c>
      <c r="H23" s="6">
        <v>58</v>
      </c>
      <c r="I23" s="6">
        <v>21</v>
      </c>
      <c r="J23" s="2"/>
      <c r="K23" s="2"/>
      <c r="L23" s="2">
        <f t="shared" si="4"/>
        <v>58</v>
      </c>
      <c r="M23" s="2">
        <f t="shared" si="5"/>
        <v>21</v>
      </c>
      <c r="N23" s="2">
        <f t="shared" si="6"/>
        <v>37</v>
      </c>
      <c r="O23" s="2" t="s">
        <v>86</v>
      </c>
      <c r="P23" s="2" t="s">
        <v>503</v>
      </c>
    </row>
    <row r="24" spans="1:16" ht="28.15" customHeight="1" outlineLevel="2">
      <c r="A24" s="5" t="s">
        <v>457</v>
      </c>
      <c r="B24" s="2" t="s">
        <v>617</v>
      </c>
      <c r="C24" s="8" t="s">
        <v>474</v>
      </c>
      <c r="D24" s="2" t="s">
        <v>18</v>
      </c>
      <c r="E24" s="2" t="s">
        <v>19</v>
      </c>
      <c r="F24" s="5">
        <v>1.6</v>
      </c>
      <c r="G24" s="5">
        <v>4.5</v>
      </c>
      <c r="H24" s="6">
        <v>36</v>
      </c>
      <c r="I24" s="6">
        <v>13</v>
      </c>
      <c r="J24" s="2"/>
      <c r="K24" s="2"/>
      <c r="L24" s="2">
        <f t="shared" si="4"/>
        <v>36</v>
      </c>
      <c r="M24" s="2">
        <f t="shared" si="5"/>
        <v>13</v>
      </c>
      <c r="N24" s="2">
        <f t="shared" si="6"/>
        <v>23</v>
      </c>
      <c r="O24" s="2" t="s">
        <v>86</v>
      </c>
      <c r="P24" s="2" t="s">
        <v>504</v>
      </c>
    </row>
    <row r="25" spans="1:16" ht="28.15" customHeight="1" outlineLevel="2">
      <c r="A25" s="5" t="s">
        <v>457</v>
      </c>
      <c r="B25" s="2" t="s">
        <v>617</v>
      </c>
      <c r="C25" s="7" t="s">
        <v>475</v>
      </c>
      <c r="D25" s="2" t="s">
        <v>18</v>
      </c>
      <c r="E25" s="2" t="s">
        <v>19</v>
      </c>
      <c r="F25" s="2">
        <v>3.3</v>
      </c>
      <c r="G25" s="5">
        <v>4.5</v>
      </c>
      <c r="H25" s="6">
        <v>82</v>
      </c>
      <c r="I25" s="6">
        <v>26</v>
      </c>
      <c r="J25" s="2"/>
      <c r="K25" s="2"/>
      <c r="L25" s="2">
        <f t="shared" si="4"/>
        <v>82</v>
      </c>
      <c r="M25" s="2">
        <f t="shared" si="5"/>
        <v>26</v>
      </c>
      <c r="N25" s="2">
        <f t="shared" si="6"/>
        <v>56</v>
      </c>
      <c r="O25" s="2" t="s">
        <v>86</v>
      </c>
      <c r="P25" s="2" t="s">
        <v>505</v>
      </c>
    </row>
    <row r="26" spans="1:16" ht="28.15" customHeight="1" outlineLevel="2">
      <c r="A26" s="5" t="s">
        <v>457</v>
      </c>
      <c r="B26" s="2" t="s">
        <v>617</v>
      </c>
      <c r="C26" s="7" t="s">
        <v>476</v>
      </c>
      <c r="D26" s="2" t="s">
        <v>18</v>
      </c>
      <c r="E26" s="2" t="s">
        <v>19</v>
      </c>
      <c r="F26" s="2">
        <v>5.6</v>
      </c>
      <c r="G26" s="5">
        <v>4.5</v>
      </c>
      <c r="H26" s="6">
        <v>141</v>
      </c>
      <c r="I26" s="6">
        <v>45</v>
      </c>
      <c r="J26" s="2"/>
      <c r="K26" s="2"/>
      <c r="L26" s="2">
        <f t="shared" si="4"/>
        <v>141</v>
      </c>
      <c r="M26" s="2">
        <f t="shared" si="5"/>
        <v>45</v>
      </c>
      <c r="N26" s="2">
        <f t="shared" si="6"/>
        <v>96</v>
      </c>
      <c r="O26" s="2" t="s">
        <v>86</v>
      </c>
      <c r="P26" s="2" t="s">
        <v>506</v>
      </c>
    </row>
    <row r="27" spans="1:16" ht="28.15" customHeight="1" outlineLevel="2">
      <c r="A27" s="5" t="s">
        <v>457</v>
      </c>
      <c r="B27" s="2" t="s">
        <v>617</v>
      </c>
      <c r="C27" s="7" t="s">
        <v>477</v>
      </c>
      <c r="D27" s="2" t="s">
        <v>18</v>
      </c>
      <c r="E27" s="2" t="s">
        <v>19</v>
      </c>
      <c r="F27" s="2">
        <v>2.4</v>
      </c>
      <c r="G27" s="5">
        <v>4.5</v>
      </c>
      <c r="H27" s="6">
        <v>59</v>
      </c>
      <c r="I27" s="6">
        <v>19</v>
      </c>
      <c r="J27" s="2">
        <v>28</v>
      </c>
      <c r="K27" s="2"/>
      <c r="L27" s="2">
        <f t="shared" si="4"/>
        <v>31</v>
      </c>
      <c r="M27" s="2">
        <f t="shared" si="5"/>
        <v>19</v>
      </c>
      <c r="N27" s="2">
        <f t="shared" si="6"/>
        <v>12</v>
      </c>
      <c r="O27" s="2" t="s">
        <v>86</v>
      </c>
      <c r="P27" s="2" t="s">
        <v>507</v>
      </c>
    </row>
    <row r="28" spans="1:16" ht="28.15" customHeight="1" outlineLevel="2">
      <c r="A28" s="5" t="s">
        <v>457</v>
      </c>
      <c r="B28" s="2" t="s">
        <v>617</v>
      </c>
      <c r="C28" s="7" t="s">
        <v>478</v>
      </c>
      <c r="D28" s="2" t="s">
        <v>18</v>
      </c>
      <c r="E28" s="2" t="s">
        <v>19</v>
      </c>
      <c r="F28" s="2">
        <v>3</v>
      </c>
      <c r="G28" s="5">
        <v>4.5</v>
      </c>
      <c r="H28" s="6">
        <v>74</v>
      </c>
      <c r="I28" s="6">
        <v>24</v>
      </c>
      <c r="J28" s="2"/>
      <c r="K28" s="2"/>
      <c r="L28" s="2">
        <f t="shared" si="4"/>
        <v>74</v>
      </c>
      <c r="M28" s="2">
        <f t="shared" si="5"/>
        <v>24</v>
      </c>
      <c r="N28" s="2">
        <f t="shared" si="6"/>
        <v>50</v>
      </c>
      <c r="O28" s="2" t="s">
        <v>86</v>
      </c>
      <c r="P28" s="2" t="s">
        <v>508</v>
      </c>
    </row>
    <row r="29" spans="1:16" ht="28.15" customHeight="1" outlineLevel="2">
      <c r="A29" s="5" t="s">
        <v>457</v>
      </c>
      <c r="B29" s="2" t="s">
        <v>617</v>
      </c>
      <c r="C29" s="7" t="s">
        <v>479</v>
      </c>
      <c r="D29" s="2" t="s">
        <v>18</v>
      </c>
      <c r="E29" s="2" t="s">
        <v>19</v>
      </c>
      <c r="F29" s="2">
        <v>1.2</v>
      </c>
      <c r="G29" s="5">
        <v>4.5</v>
      </c>
      <c r="H29" s="6">
        <v>30</v>
      </c>
      <c r="I29" s="6">
        <v>10</v>
      </c>
      <c r="J29" s="2"/>
      <c r="K29" s="2"/>
      <c r="L29" s="2">
        <f t="shared" si="4"/>
        <v>30</v>
      </c>
      <c r="M29" s="2">
        <f t="shared" si="5"/>
        <v>10</v>
      </c>
      <c r="N29" s="2">
        <f t="shared" si="6"/>
        <v>20</v>
      </c>
      <c r="O29" s="2" t="s">
        <v>86</v>
      </c>
      <c r="P29" s="2" t="s">
        <v>509</v>
      </c>
    </row>
    <row r="30" spans="1:16" ht="28.15" customHeight="1" outlineLevel="2">
      <c r="A30" s="5" t="s">
        <v>457</v>
      </c>
      <c r="B30" s="2" t="s">
        <v>617</v>
      </c>
      <c r="C30" s="7" t="s">
        <v>480</v>
      </c>
      <c r="D30" s="2" t="s">
        <v>18</v>
      </c>
      <c r="E30" s="2" t="s">
        <v>19</v>
      </c>
      <c r="F30" s="2">
        <v>8.1999999999999993</v>
      </c>
      <c r="G30" s="5">
        <v>4.5</v>
      </c>
      <c r="H30" s="6">
        <v>205</v>
      </c>
      <c r="I30" s="6">
        <v>66</v>
      </c>
      <c r="J30" s="2"/>
      <c r="K30" s="2"/>
      <c r="L30" s="2">
        <f t="shared" si="4"/>
        <v>205</v>
      </c>
      <c r="M30" s="2">
        <f t="shared" si="5"/>
        <v>66</v>
      </c>
      <c r="N30" s="2">
        <f t="shared" si="6"/>
        <v>139</v>
      </c>
      <c r="O30" s="2" t="s">
        <v>86</v>
      </c>
      <c r="P30" s="2" t="s">
        <v>329</v>
      </c>
    </row>
    <row r="31" spans="1:16" ht="28.15" customHeight="1" outlineLevel="2">
      <c r="A31" s="5" t="s">
        <v>457</v>
      </c>
      <c r="B31" s="2" t="s">
        <v>617</v>
      </c>
      <c r="C31" s="7" t="s">
        <v>481</v>
      </c>
      <c r="D31" s="2" t="s">
        <v>18</v>
      </c>
      <c r="E31" s="2" t="s">
        <v>19</v>
      </c>
      <c r="F31" s="2">
        <v>6</v>
      </c>
      <c r="G31" s="5">
        <v>4.5</v>
      </c>
      <c r="H31" s="6">
        <v>150</v>
      </c>
      <c r="I31" s="6">
        <v>48</v>
      </c>
      <c r="J31" s="2"/>
      <c r="K31" s="2"/>
      <c r="L31" s="2">
        <f t="shared" si="4"/>
        <v>150</v>
      </c>
      <c r="M31" s="2">
        <f t="shared" si="5"/>
        <v>48</v>
      </c>
      <c r="N31" s="2">
        <f t="shared" si="6"/>
        <v>102</v>
      </c>
      <c r="O31" s="2" t="s">
        <v>86</v>
      </c>
      <c r="P31" s="2" t="s">
        <v>510</v>
      </c>
    </row>
    <row r="32" spans="1:16" ht="28.15" customHeight="1" outlineLevel="2">
      <c r="A32" s="5" t="s">
        <v>457</v>
      </c>
      <c r="B32" s="2" t="s">
        <v>617</v>
      </c>
      <c r="C32" s="7" t="s">
        <v>482</v>
      </c>
      <c r="D32" s="2" t="s">
        <v>18</v>
      </c>
      <c r="E32" s="2" t="s">
        <v>19</v>
      </c>
      <c r="F32" s="2">
        <v>4.2</v>
      </c>
      <c r="G32" s="5">
        <v>4.5</v>
      </c>
      <c r="H32" s="6">
        <v>106</v>
      </c>
      <c r="I32" s="6">
        <v>34</v>
      </c>
      <c r="J32" s="2"/>
      <c r="K32" s="2"/>
      <c r="L32" s="2">
        <f t="shared" si="4"/>
        <v>106</v>
      </c>
      <c r="M32" s="2">
        <f t="shared" si="5"/>
        <v>34</v>
      </c>
      <c r="N32" s="2">
        <f t="shared" si="6"/>
        <v>72</v>
      </c>
      <c r="O32" s="2" t="s">
        <v>86</v>
      </c>
      <c r="P32" s="2" t="s">
        <v>511</v>
      </c>
    </row>
    <row r="33" spans="1:16" ht="28.15" customHeight="1" outlineLevel="2">
      <c r="A33" s="5" t="s">
        <v>457</v>
      </c>
      <c r="B33" s="2" t="s">
        <v>617</v>
      </c>
      <c r="C33" s="8" t="s">
        <v>483</v>
      </c>
      <c r="D33" s="2" t="s">
        <v>18</v>
      </c>
      <c r="E33" s="2" t="s">
        <v>19</v>
      </c>
      <c r="F33" s="5">
        <v>2.4</v>
      </c>
      <c r="G33" s="5">
        <v>6</v>
      </c>
      <c r="H33" s="6">
        <v>367</v>
      </c>
      <c r="I33" s="6">
        <v>20</v>
      </c>
      <c r="J33" s="2">
        <v>243</v>
      </c>
      <c r="K33" s="2"/>
      <c r="L33" s="2">
        <f t="shared" si="4"/>
        <v>124</v>
      </c>
      <c r="M33" s="2">
        <f t="shared" si="5"/>
        <v>20</v>
      </c>
      <c r="N33" s="2">
        <f t="shared" si="6"/>
        <v>104</v>
      </c>
      <c r="O33" s="2" t="s">
        <v>86</v>
      </c>
      <c r="P33" s="2" t="s">
        <v>512</v>
      </c>
    </row>
    <row r="34" spans="1:16" ht="28.15" customHeight="1" outlineLevel="2">
      <c r="A34" s="5" t="s">
        <v>457</v>
      </c>
      <c r="B34" s="2" t="s">
        <v>617</v>
      </c>
      <c r="C34" s="7" t="s">
        <v>130</v>
      </c>
      <c r="D34" s="2" t="s">
        <v>18</v>
      </c>
      <c r="E34" s="2" t="s">
        <v>19</v>
      </c>
      <c r="F34" s="2">
        <v>6.6</v>
      </c>
      <c r="G34" s="5">
        <v>4.5</v>
      </c>
      <c r="H34" s="6">
        <v>166</v>
      </c>
      <c r="I34" s="6">
        <v>53</v>
      </c>
      <c r="J34" s="2"/>
      <c r="K34" s="2"/>
      <c r="L34" s="2">
        <f t="shared" si="4"/>
        <v>166</v>
      </c>
      <c r="M34" s="2">
        <f t="shared" si="5"/>
        <v>53</v>
      </c>
      <c r="N34" s="2">
        <f t="shared" si="6"/>
        <v>113</v>
      </c>
      <c r="O34" s="2" t="s">
        <v>86</v>
      </c>
      <c r="P34" s="2" t="s">
        <v>513</v>
      </c>
    </row>
    <row r="35" spans="1:16" ht="28.15" customHeight="1" outlineLevel="2">
      <c r="A35" s="5" t="s">
        <v>457</v>
      </c>
      <c r="B35" s="2" t="s">
        <v>617</v>
      </c>
      <c r="C35" s="7" t="s">
        <v>484</v>
      </c>
      <c r="D35" s="2" t="s">
        <v>18</v>
      </c>
      <c r="E35" s="2" t="s">
        <v>19</v>
      </c>
      <c r="F35" s="2">
        <v>4.9000000000000004</v>
      </c>
      <c r="G35" s="5">
        <v>4.5</v>
      </c>
      <c r="H35" s="6">
        <v>108</v>
      </c>
      <c r="I35" s="6">
        <v>39</v>
      </c>
      <c r="J35" s="2"/>
      <c r="K35" s="2"/>
      <c r="L35" s="2">
        <f t="shared" si="4"/>
        <v>108</v>
      </c>
      <c r="M35" s="2">
        <f t="shared" si="5"/>
        <v>39</v>
      </c>
      <c r="N35" s="2">
        <f t="shared" si="6"/>
        <v>69</v>
      </c>
      <c r="O35" s="2" t="s">
        <v>86</v>
      </c>
      <c r="P35" s="2" t="s">
        <v>514</v>
      </c>
    </row>
    <row r="36" spans="1:16" ht="28.15" customHeight="1" outlineLevel="2">
      <c r="A36" s="5" t="s">
        <v>457</v>
      </c>
      <c r="B36" s="2" t="s">
        <v>617</v>
      </c>
      <c r="C36" s="7" t="s">
        <v>485</v>
      </c>
      <c r="D36" s="2" t="s">
        <v>18</v>
      </c>
      <c r="E36" s="2" t="s">
        <v>19</v>
      </c>
      <c r="F36" s="2">
        <v>6.5</v>
      </c>
      <c r="G36" s="5">
        <v>4.5</v>
      </c>
      <c r="H36" s="6">
        <v>144</v>
      </c>
      <c r="I36" s="6">
        <v>52</v>
      </c>
      <c r="J36" s="2"/>
      <c r="K36" s="2"/>
      <c r="L36" s="2">
        <f t="shared" si="4"/>
        <v>144</v>
      </c>
      <c r="M36" s="2">
        <f t="shared" si="5"/>
        <v>52</v>
      </c>
      <c r="N36" s="2">
        <f t="shared" si="6"/>
        <v>92</v>
      </c>
      <c r="O36" s="2" t="s">
        <v>86</v>
      </c>
      <c r="P36" s="2" t="s">
        <v>515</v>
      </c>
    </row>
    <row r="37" spans="1:16" ht="28.15" customHeight="1" outlineLevel="2">
      <c r="A37" s="5" t="s">
        <v>457</v>
      </c>
      <c r="B37" s="2" t="s">
        <v>617</v>
      </c>
      <c r="C37" s="7" t="s">
        <v>471</v>
      </c>
      <c r="D37" s="2" t="s">
        <v>18</v>
      </c>
      <c r="E37" s="2" t="s">
        <v>19</v>
      </c>
      <c r="F37" s="5">
        <v>6.6</v>
      </c>
      <c r="G37" s="5">
        <v>5</v>
      </c>
      <c r="H37" s="6">
        <v>378</v>
      </c>
      <c r="I37" s="6">
        <v>53</v>
      </c>
      <c r="J37" s="2">
        <v>228</v>
      </c>
      <c r="K37" s="2"/>
      <c r="L37" s="2">
        <f t="shared" si="4"/>
        <v>150</v>
      </c>
      <c r="M37" s="2">
        <f t="shared" si="5"/>
        <v>53</v>
      </c>
      <c r="N37" s="2">
        <f t="shared" si="6"/>
        <v>97</v>
      </c>
      <c r="O37" s="2" t="s">
        <v>86</v>
      </c>
      <c r="P37" s="5" t="s">
        <v>516</v>
      </c>
    </row>
    <row r="38" spans="1:16" ht="28.15" customHeight="1" outlineLevel="2">
      <c r="A38" s="5" t="s">
        <v>457</v>
      </c>
      <c r="B38" s="2" t="s">
        <v>617</v>
      </c>
      <c r="C38" s="7" t="s">
        <v>486</v>
      </c>
      <c r="D38" s="2" t="s">
        <v>18</v>
      </c>
      <c r="E38" s="2" t="s">
        <v>19</v>
      </c>
      <c r="F38" s="2">
        <v>3.2</v>
      </c>
      <c r="G38" s="5">
        <v>4.5</v>
      </c>
      <c r="H38" s="6">
        <v>81</v>
      </c>
      <c r="I38" s="6">
        <v>26</v>
      </c>
      <c r="J38" s="2"/>
      <c r="K38" s="2"/>
      <c r="L38" s="2">
        <f t="shared" si="4"/>
        <v>81</v>
      </c>
      <c r="M38" s="2">
        <f t="shared" si="5"/>
        <v>26</v>
      </c>
      <c r="N38" s="2">
        <f t="shared" si="6"/>
        <v>55</v>
      </c>
      <c r="O38" s="2" t="s">
        <v>86</v>
      </c>
      <c r="P38" s="2" t="s">
        <v>517</v>
      </c>
    </row>
    <row r="39" spans="1:16" ht="28.15" customHeight="1" outlineLevel="2">
      <c r="A39" s="5" t="s">
        <v>457</v>
      </c>
      <c r="B39" s="5" t="s">
        <v>619</v>
      </c>
      <c r="C39" s="7" t="s">
        <v>131</v>
      </c>
      <c r="D39" s="2" t="s">
        <v>18</v>
      </c>
      <c r="E39" s="2" t="s">
        <v>19</v>
      </c>
      <c r="F39" s="2">
        <v>13.2</v>
      </c>
      <c r="G39" s="2">
        <v>4.5</v>
      </c>
      <c r="H39" s="2">
        <v>264</v>
      </c>
      <c r="I39" s="2">
        <v>172</v>
      </c>
      <c r="J39" s="2"/>
      <c r="K39" s="2"/>
      <c r="L39" s="2">
        <f t="shared" si="4"/>
        <v>264</v>
      </c>
      <c r="M39" s="2">
        <f t="shared" si="5"/>
        <v>172</v>
      </c>
      <c r="N39" s="2">
        <f t="shared" si="6"/>
        <v>92</v>
      </c>
      <c r="O39" s="2" t="s">
        <v>86</v>
      </c>
      <c r="P39" s="2" t="s">
        <v>330</v>
      </c>
    </row>
    <row r="40" spans="1:16" ht="28.15" customHeight="1" outlineLevel="2">
      <c r="A40" s="5" t="s">
        <v>457</v>
      </c>
      <c r="B40" s="5" t="s">
        <v>619</v>
      </c>
      <c r="C40" s="8" t="s">
        <v>132</v>
      </c>
      <c r="D40" s="2" t="s">
        <v>18</v>
      </c>
      <c r="E40" s="2" t="s">
        <v>19</v>
      </c>
      <c r="F40" s="5">
        <v>3.4</v>
      </c>
      <c r="G40" s="5">
        <v>4.5</v>
      </c>
      <c r="H40" s="5">
        <v>67</v>
      </c>
      <c r="I40" s="2">
        <v>44</v>
      </c>
      <c r="J40" s="2"/>
      <c r="K40" s="2"/>
      <c r="L40" s="2">
        <f t="shared" si="4"/>
        <v>67</v>
      </c>
      <c r="M40" s="2">
        <f t="shared" si="5"/>
        <v>44</v>
      </c>
      <c r="N40" s="2">
        <f t="shared" si="6"/>
        <v>23</v>
      </c>
      <c r="O40" s="2" t="s">
        <v>86</v>
      </c>
      <c r="P40" s="5" t="s">
        <v>331</v>
      </c>
    </row>
    <row r="41" spans="1:16" ht="28.15" customHeight="1" outlineLevel="2">
      <c r="A41" s="5" t="s">
        <v>457</v>
      </c>
      <c r="B41" s="5" t="s">
        <v>619</v>
      </c>
      <c r="C41" s="8" t="s">
        <v>488</v>
      </c>
      <c r="D41" s="2" t="s">
        <v>18</v>
      </c>
      <c r="E41" s="2" t="s">
        <v>19</v>
      </c>
      <c r="F41" s="4">
        <v>8.6</v>
      </c>
      <c r="G41" s="5">
        <v>4.5</v>
      </c>
      <c r="H41" s="5">
        <v>173</v>
      </c>
      <c r="I41" s="2">
        <v>112</v>
      </c>
      <c r="J41" s="2"/>
      <c r="K41" s="2"/>
      <c r="L41" s="2">
        <f t="shared" si="4"/>
        <v>173</v>
      </c>
      <c r="M41" s="2">
        <f t="shared" si="5"/>
        <v>112</v>
      </c>
      <c r="N41" s="2">
        <f t="shared" si="6"/>
        <v>61</v>
      </c>
      <c r="O41" s="2" t="s">
        <v>86</v>
      </c>
      <c r="P41" s="5" t="s">
        <v>519</v>
      </c>
    </row>
    <row r="42" spans="1:16" ht="51.6" customHeight="1" outlineLevel="2">
      <c r="A42" s="5" t="s">
        <v>457</v>
      </c>
      <c r="B42" s="5" t="s">
        <v>619</v>
      </c>
      <c r="C42" s="7" t="s">
        <v>133</v>
      </c>
      <c r="D42" s="2" t="s">
        <v>18</v>
      </c>
      <c r="E42" s="2" t="s">
        <v>19</v>
      </c>
      <c r="F42" s="2">
        <v>11.1</v>
      </c>
      <c r="G42" s="2">
        <v>4.5</v>
      </c>
      <c r="H42" s="2">
        <v>222</v>
      </c>
      <c r="I42" s="2">
        <v>144</v>
      </c>
      <c r="J42" s="2"/>
      <c r="K42" s="2"/>
      <c r="L42" s="2">
        <f t="shared" si="4"/>
        <v>222</v>
      </c>
      <c r="M42" s="2">
        <f t="shared" si="5"/>
        <v>144</v>
      </c>
      <c r="N42" s="2">
        <f t="shared" si="6"/>
        <v>78</v>
      </c>
      <c r="O42" s="2" t="s">
        <v>86</v>
      </c>
      <c r="P42" s="2" t="s">
        <v>520</v>
      </c>
    </row>
    <row r="43" spans="1:16" ht="28.15" customHeight="1" outlineLevel="2">
      <c r="A43" s="5" t="s">
        <v>457</v>
      </c>
      <c r="B43" s="5" t="s">
        <v>619</v>
      </c>
      <c r="C43" s="8" t="s">
        <v>489</v>
      </c>
      <c r="D43" s="2" t="s">
        <v>18</v>
      </c>
      <c r="E43" s="2" t="s">
        <v>19</v>
      </c>
      <c r="F43" s="5">
        <v>2</v>
      </c>
      <c r="G43" s="5">
        <v>4.5</v>
      </c>
      <c r="H43" s="5">
        <v>40</v>
      </c>
      <c r="I43" s="2">
        <v>26</v>
      </c>
      <c r="J43" s="2">
        <v>10</v>
      </c>
      <c r="K43" s="2"/>
      <c r="L43" s="2">
        <f t="shared" si="4"/>
        <v>30</v>
      </c>
      <c r="M43" s="2">
        <f t="shared" si="5"/>
        <v>26</v>
      </c>
      <c r="N43" s="2">
        <f t="shared" si="6"/>
        <v>4</v>
      </c>
      <c r="O43" s="2" t="s">
        <v>86</v>
      </c>
      <c r="P43" s="5" t="s">
        <v>521</v>
      </c>
    </row>
    <row r="44" spans="1:16" ht="28.15" customHeight="1" outlineLevel="2">
      <c r="A44" s="5" t="s">
        <v>457</v>
      </c>
      <c r="B44" s="2" t="s">
        <v>618</v>
      </c>
      <c r="C44" s="8" t="s">
        <v>675</v>
      </c>
      <c r="D44" s="2" t="s">
        <v>676</v>
      </c>
      <c r="E44" s="2" t="s">
        <v>677</v>
      </c>
      <c r="F44" s="5">
        <v>1.4</v>
      </c>
      <c r="G44" s="5">
        <v>3.5</v>
      </c>
      <c r="H44" s="5">
        <v>49</v>
      </c>
      <c r="I44" s="2">
        <v>25</v>
      </c>
      <c r="J44" s="2"/>
      <c r="K44" s="2"/>
      <c r="L44" s="5">
        <v>49</v>
      </c>
      <c r="M44" s="2">
        <f>I44-K44</f>
        <v>25</v>
      </c>
      <c r="N44" s="2">
        <f>L44-M44</f>
        <v>24</v>
      </c>
      <c r="O44" s="2" t="s">
        <v>86</v>
      </c>
      <c r="P44" s="5"/>
    </row>
    <row r="45" spans="1:16" ht="28.15" customHeight="1" outlineLevel="2">
      <c r="A45" s="5" t="s">
        <v>457</v>
      </c>
      <c r="B45" s="2" t="s">
        <v>618</v>
      </c>
      <c r="C45" s="9" t="s">
        <v>487</v>
      </c>
      <c r="D45" s="2" t="s">
        <v>18</v>
      </c>
      <c r="E45" s="2" t="s">
        <v>19</v>
      </c>
      <c r="F45" s="10">
        <v>8.9</v>
      </c>
      <c r="G45" s="10">
        <v>4.5</v>
      </c>
      <c r="H45" s="10">
        <v>224</v>
      </c>
      <c r="I45" s="2">
        <v>116</v>
      </c>
      <c r="J45" s="2">
        <v>76</v>
      </c>
      <c r="K45" s="2"/>
      <c r="L45" s="2">
        <f>H45-J45</f>
        <v>148</v>
      </c>
      <c r="M45" s="2">
        <f>I45-K45</f>
        <v>116</v>
      </c>
      <c r="N45" s="2">
        <f t="shared" si="6"/>
        <v>32</v>
      </c>
      <c r="O45" s="2" t="s">
        <v>86</v>
      </c>
      <c r="P45" s="10" t="s">
        <v>518</v>
      </c>
    </row>
    <row r="46" spans="1:16" ht="28.15" customHeight="1" outlineLevel="1">
      <c r="A46" s="40" t="s">
        <v>651</v>
      </c>
      <c r="B46" s="41"/>
      <c r="C46" s="42"/>
      <c r="D46" s="2"/>
      <c r="E46" s="2"/>
      <c r="F46" s="24">
        <f>SUBTOTAL(9,F47:F54)</f>
        <v>37.299999999999997</v>
      </c>
      <c r="G46" s="2"/>
      <c r="H46" s="24">
        <f t="shared" ref="H46:N46" si="7">SUBTOTAL(9,H47:H54)</f>
        <v>1112</v>
      </c>
      <c r="I46" s="2">
        <f t="shared" si="7"/>
        <v>299</v>
      </c>
      <c r="J46" s="2"/>
      <c r="K46" s="2"/>
      <c r="L46" s="2">
        <f t="shared" si="7"/>
        <v>1112</v>
      </c>
      <c r="M46" s="2">
        <f t="shared" si="7"/>
        <v>299</v>
      </c>
      <c r="N46" s="2">
        <f t="shared" si="7"/>
        <v>813</v>
      </c>
      <c r="O46" s="2"/>
      <c r="P46" s="24"/>
    </row>
    <row r="47" spans="1:16" ht="28.15" customHeight="1" outlineLevel="2">
      <c r="A47" s="2" t="s">
        <v>98</v>
      </c>
      <c r="B47" s="2" t="s">
        <v>99</v>
      </c>
      <c r="C47" s="7" t="s">
        <v>134</v>
      </c>
      <c r="D47" s="2" t="s">
        <v>18</v>
      </c>
      <c r="E47" s="2" t="s">
        <v>19</v>
      </c>
      <c r="F47" s="24">
        <v>7.4</v>
      </c>
      <c r="G47" s="2">
        <v>6</v>
      </c>
      <c r="H47" s="24">
        <v>335</v>
      </c>
      <c r="I47" s="2">
        <v>60</v>
      </c>
      <c r="J47" s="2"/>
      <c r="K47" s="2"/>
      <c r="L47" s="2">
        <f t="shared" ref="L47:M54" si="8">H47-J47</f>
        <v>335</v>
      </c>
      <c r="M47" s="2">
        <f t="shared" si="8"/>
        <v>60</v>
      </c>
      <c r="N47" s="2">
        <f t="shared" ref="N47:N54" si="9">L47-M47</f>
        <v>275</v>
      </c>
      <c r="O47" s="2" t="s">
        <v>86</v>
      </c>
      <c r="P47" s="24" t="s">
        <v>522</v>
      </c>
    </row>
    <row r="48" spans="1:16" ht="28.15" customHeight="1" outlineLevel="2">
      <c r="A48" s="2" t="s">
        <v>98</v>
      </c>
      <c r="B48" s="2" t="s">
        <v>99</v>
      </c>
      <c r="C48" s="7" t="s">
        <v>135</v>
      </c>
      <c r="D48" s="2" t="s">
        <v>18</v>
      </c>
      <c r="E48" s="2" t="s">
        <v>19</v>
      </c>
      <c r="F48" s="24">
        <v>8.4</v>
      </c>
      <c r="G48" s="2">
        <v>6.5</v>
      </c>
      <c r="H48" s="24">
        <v>346</v>
      </c>
      <c r="I48" s="2">
        <v>67</v>
      </c>
      <c r="J48" s="2"/>
      <c r="K48" s="2"/>
      <c r="L48" s="2">
        <f t="shared" si="8"/>
        <v>346</v>
      </c>
      <c r="M48" s="2">
        <f t="shared" si="8"/>
        <v>67</v>
      </c>
      <c r="N48" s="2">
        <f t="shared" si="9"/>
        <v>279</v>
      </c>
      <c r="O48" s="2" t="s">
        <v>86</v>
      </c>
      <c r="P48" s="24" t="s">
        <v>332</v>
      </c>
    </row>
    <row r="49" spans="1:16" ht="28.15" customHeight="1" outlineLevel="2">
      <c r="A49" s="2" t="s">
        <v>98</v>
      </c>
      <c r="B49" s="18" t="s">
        <v>100</v>
      </c>
      <c r="C49" s="25" t="s">
        <v>136</v>
      </c>
      <c r="D49" s="2" t="s">
        <v>18</v>
      </c>
      <c r="E49" s="2" t="s">
        <v>19</v>
      </c>
      <c r="F49" s="2">
        <v>1.7</v>
      </c>
      <c r="G49" s="18">
        <v>6</v>
      </c>
      <c r="H49" s="18">
        <v>33</v>
      </c>
      <c r="I49" s="2">
        <v>13</v>
      </c>
      <c r="J49" s="2"/>
      <c r="K49" s="2"/>
      <c r="L49" s="2">
        <f t="shared" si="8"/>
        <v>33</v>
      </c>
      <c r="M49" s="2">
        <f t="shared" si="8"/>
        <v>13</v>
      </c>
      <c r="N49" s="2">
        <f t="shared" si="9"/>
        <v>20</v>
      </c>
      <c r="O49" s="2" t="s">
        <v>86</v>
      </c>
      <c r="P49" s="26" t="s">
        <v>523</v>
      </c>
    </row>
    <row r="50" spans="1:16" ht="28.15" customHeight="1" outlineLevel="2">
      <c r="A50" s="2" t="s">
        <v>98</v>
      </c>
      <c r="B50" s="18" t="s">
        <v>100</v>
      </c>
      <c r="C50" s="25" t="s">
        <v>137</v>
      </c>
      <c r="D50" s="2" t="s">
        <v>18</v>
      </c>
      <c r="E50" s="2" t="s">
        <v>19</v>
      </c>
      <c r="F50" s="2">
        <v>3.9</v>
      </c>
      <c r="G50" s="18">
        <v>4.5</v>
      </c>
      <c r="H50" s="18">
        <v>80</v>
      </c>
      <c r="I50" s="2">
        <v>32</v>
      </c>
      <c r="J50" s="2"/>
      <c r="K50" s="2"/>
      <c r="L50" s="2">
        <f t="shared" si="8"/>
        <v>80</v>
      </c>
      <c r="M50" s="2">
        <f t="shared" si="8"/>
        <v>32</v>
      </c>
      <c r="N50" s="2">
        <f t="shared" si="9"/>
        <v>48</v>
      </c>
      <c r="O50" s="2" t="s">
        <v>86</v>
      </c>
      <c r="P50" s="26" t="s">
        <v>333</v>
      </c>
    </row>
    <row r="51" spans="1:16" ht="28.15" customHeight="1" outlineLevel="2">
      <c r="A51" s="2" t="s">
        <v>98</v>
      </c>
      <c r="B51" s="18" t="s">
        <v>100</v>
      </c>
      <c r="C51" s="7" t="s">
        <v>138</v>
      </c>
      <c r="D51" s="2" t="s">
        <v>18</v>
      </c>
      <c r="E51" s="2" t="s">
        <v>19</v>
      </c>
      <c r="F51" s="2">
        <v>3.2</v>
      </c>
      <c r="G51" s="18">
        <v>4.5</v>
      </c>
      <c r="H51" s="18">
        <v>65</v>
      </c>
      <c r="I51" s="2">
        <v>26</v>
      </c>
      <c r="J51" s="2"/>
      <c r="K51" s="2"/>
      <c r="L51" s="2">
        <f t="shared" si="8"/>
        <v>65</v>
      </c>
      <c r="M51" s="2">
        <f t="shared" si="8"/>
        <v>26</v>
      </c>
      <c r="N51" s="2">
        <f t="shared" si="9"/>
        <v>39</v>
      </c>
      <c r="O51" s="2" t="s">
        <v>86</v>
      </c>
      <c r="P51" s="26" t="s">
        <v>524</v>
      </c>
    </row>
    <row r="52" spans="1:16" ht="28.15" customHeight="1" outlineLevel="2">
      <c r="A52" s="2" t="s">
        <v>98</v>
      </c>
      <c r="B52" s="18" t="s">
        <v>100</v>
      </c>
      <c r="C52" s="25" t="s">
        <v>139</v>
      </c>
      <c r="D52" s="2" t="s">
        <v>18</v>
      </c>
      <c r="E52" s="2" t="s">
        <v>19</v>
      </c>
      <c r="F52" s="2">
        <v>2.4</v>
      </c>
      <c r="G52" s="18">
        <v>4.5</v>
      </c>
      <c r="H52" s="18">
        <v>47.5</v>
      </c>
      <c r="I52" s="2">
        <v>19</v>
      </c>
      <c r="J52" s="2"/>
      <c r="K52" s="2"/>
      <c r="L52" s="2">
        <f t="shared" si="8"/>
        <v>47.5</v>
      </c>
      <c r="M52" s="2">
        <f t="shared" si="8"/>
        <v>19</v>
      </c>
      <c r="N52" s="2">
        <f t="shared" si="9"/>
        <v>28.5</v>
      </c>
      <c r="O52" s="2" t="s">
        <v>86</v>
      </c>
      <c r="P52" s="26" t="s">
        <v>525</v>
      </c>
    </row>
    <row r="53" spans="1:16" ht="28.15" customHeight="1" outlineLevel="2">
      <c r="A53" s="2" t="s">
        <v>98</v>
      </c>
      <c r="B53" s="18" t="s">
        <v>100</v>
      </c>
      <c r="C53" s="25" t="s">
        <v>139</v>
      </c>
      <c r="D53" s="2" t="s">
        <v>18</v>
      </c>
      <c r="E53" s="2" t="s">
        <v>19</v>
      </c>
      <c r="F53" s="2">
        <v>2.9</v>
      </c>
      <c r="G53" s="18">
        <v>4.5</v>
      </c>
      <c r="H53" s="18">
        <v>57.5</v>
      </c>
      <c r="I53" s="2">
        <v>23</v>
      </c>
      <c r="J53" s="2"/>
      <c r="K53" s="2"/>
      <c r="L53" s="2">
        <f t="shared" si="8"/>
        <v>57.5</v>
      </c>
      <c r="M53" s="2">
        <f t="shared" si="8"/>
        <v>23</v>
      </c>
      <c r="N53" s="2">
        <f t="shared" si="9"/>
        <v>34.5</v>
      </c>
      <c r="O53" s="2" t="s">
        <v>86</v>
      </c>
      <c r="P53" s="26" t="s">
        <v>526</v>
      </c>
    </row>
    <row r="54" spans="1:16" ht="28.15" customHeight="1" outlineLevel="2">
      <c r="A54" s="2" t="s">
        <v>98</v>
      </c>
      <c r="B54" s="18" t="s">
        <v>100</v>
      </c>
      <c r="C54" s="7" t="s">
        <v>140</v>
      </c>
      <c r="D54" s="2" t="s">
        <v>18</v>
      </c>
      <c r="E54" s="2" t="s">
        <v>19</v>
      </c>
      <c r="F54" s="2">
        <v>7.4</v>
      </c>
      <c r="G54" s="2">
        <v>4.5</v>
      </c>
      <c r="H54" s="2">
        <v>148</v>
      </c>
      <c r="I54" s="2">
        <v>59</v>
      </c>
      <c r="J54" s="2"/>
      <c r="K54" s="2"/>
      <c r="L54" s="2">
        <f t="shared" si="8"/>
        <v>148</v>
      </c>
      <c r="M54" s="2">
        <f t="shared" si="8"/>
        <v>59</v>
      </c>
      <c r="N54" s="2">
        <f t="shared" si="9"/>
        <v>89</v>
      </c>
      <c r="O54" s="2" t="s">
        <v>86</v>
      </c>
      <c r="P54" s="26" t="s">
        <v>527</v>
      </c>
    </row>
    <row r="55" spans="1:16" ht="28.15" customHeight="1" outlineLevel="1">
      <c r="A55" s="40" t="s">
        <v>652</v>
      </c>
      <c r="B55" s="41"/>
      <c r="C55" s="42"/>
      <c r="D55" s="2"/>
      <c r="E55" s="2"/>
      <c r="F55" s="2">
        <f>SUBTOTAL(9,F56:F88)</f>
        <v>94.59999999999998</v>
      </c>
      <c r="G55" s="2"/>
      <c r="H55" s="2">
        <f t="shared" ref="H55:N55" si="10">SUBTOTAL(9,H56:H88)</f>
        <v>2693</v>
      </c>
      <c r="I55" s="2">
        <f t="shared" si="10"/>
        <v>856</v>
      </c>
      <c r="J55" s="2"/>
      <c r="K55" s="2"/>
      <c r="L55" s="2">
        <f t="shared" si="10"/>
        <v>2693</v>
      </c>
      <c r="M55" s="2">
        <f t="shared" si="10"/>
        <v>856</v>
      </c>
      <c r="N55" s="2">
        <f t="shared" si="10"/>
        <v>1837</v>
      </c>
      <c r="O55" s="2"/>
      <c r="P55" s="2"/>
    </row>
    <row r="56" spans="1:16" ht="28.15" customHeight="1" outlineLevel="2">
      <c r="A56" s="2" t="s">
        <v>101</v>
      </c>
      <c r="B56" s="2" t="s">
        <v>620</v>
      </c>
      <c r="C56" s="7" t="s">
        <v>141</v>
      </c>
      <c r="D56" s="2" t="s">
        <v>18</v>
      </c>
      <c r="E56" s="2" t="s">
        <v>19</v>
      </c>
      <c r="F56" s="2">
        <v>2.6</v>
      </c>
      <c r="G56" s="2">
        <v>6</v>
      </c>
      <c r="H56" s="2">
        <v>95</v>
      </c>
      <c r="I56" s="2">
        <v>21</v>
      </c>
      <c r="J56" s="2"/>
      <c r="K56" s="2"/>
      <c r="L56" s="2">
        <f t="shared" ref="L56:L67" si="11">H56-J56</f>
        <v>95</v>
      </c>
      <c r="M56" s="2">
        <f t="shared" ref="M56:M67" si="12">I56-K56</f>
        <v>21</v>
      </c>
      <c r="N56" s="2">
        <f t="shared" ref="N56:N88" si="13">L56-M56</f>
        <v>74</v>
      </c>
      <c r="O56" s="2" t="s">
        <v>86</v>
      </c>
      <c r="P56" s="2" t="s">
        <v>334</v>
      </c>
    </row>
    <row r="57" spans="1:16" ht="28.15" customHeight="1" outlineLevel="2">
      <c r="A57" s="2" t="s">
        <v>101</v>
      </c>
      <c r="B57" s="2" t="s">
        <v>620</v>
      </c>
      <c r="C57" s="7" t="s">
        <v>142</v>
      </c>
      <c r="D57" s="2" t="s">
        <v>18</v>
      </c>
      <c r="E57" s="2" t="s">
        <v>19</v>
      </c>
      <c r="F57" s="2">
        <v>2.6</v>
      </c>
      <c r="G57" s="2">
        <v>4.5</v>
      </c>
      <c r="H57" s="2">
        <f>I57/0.4</f>
        <v>52.5</v>
      </c>
      <c r="I57" s="2">
        <v>21</v>
      </c>
      <c r="J57" s="2"/>
      <c r="K57" s="2"/>
      <c r="L57" s="2">
        <f t="shared" si="11"/>
        <v>52.5</v>
      </c>
      <c r="M57" s="2">
        <f t="shared" si="12"/>
        <v>21</v>
      </c>
      <c r="N57" s="2">
        <f t="shared" si="13"/>
        <v>31.5</v>
      </c>
      <c r="O57" s="2" t="s">
        <v>86</v>
      </c>
      <c r="P57" s="2" t="s">
        <v>528</v>
      </c>
    </row>
    <row r="58" spans="1:16" ht="28.15" customHeight="1" outlineLevel="2">
      <c r="A58" s="2" t="s">
        <v>101</v>
      </c>
      <c r="B58" s="2" t="s">
        <v>620</v>
      </c>
      <c r="C58" s="7" t="s">
        <v>143</v>
      </c>
      <c r="D58" s="2" t="s">
        <v>18</v>
      </c>
      <c r="E58" s="2" t="s">
        <v>19</v>
      </c>
      <c r="F58" s="2">
        <v>2.5</v>
      </c>
      <c r="G58" s="2">
        <v>6</v>
      </c>
      <c r="H58" s="2">
        <v>113</v>
      </c>
      <c r="I58" s="2">
        <v>20</v>
      </c>
      <c r="J58" s="2"/>
      <c r="K58" s="2"/>
      <c r="L58" s="2">
        <f t="shared" si="11"/>
        <v>113</v>
      </c>
      <c r="M58" s="2">
        <f t="shared" si="12"/>
        <v>20</v>
      </c>
      <c r="N58" s="2">
        <f t="shared" si="13"/>
        <v>93</v>
      </c>
      <c r="O58" s="2" t="s">
        <v>86</v>
      </c>
      <c r="P58" s="2" t="s">
        <v>335</v>
      </c>
    </row>
    <row r="59" spans="1:16" ht="28.15" customHeight="1" outlineLevel="2">
      <c r="A59" s="2" t="s">
        <v>101</v>
      </c>
      <c r="B59" s="2" t="s">
        <v>620</v>
      </c>
      <c r="C59" s="7" t="s">
        <v>144</v>
      </c>
      <c r="D59" s="2" t="s">
        <v>18</v>
      </c>
      <c r="E59" s="2" t="s">
        <v>19</v>
      </c>
      <c r="F59" s="2">
        <v>2.7</v>
      </c>
      <c r="G59" s="2">
        <v>4.5</v>
      </c>
      <c r="H59" s="2">
        <f t="shared" ref="H59:H64" si="14">I59/0.4</f>
        <v>55</v>
      </c>
      <c r="I59" s="2">
        <v>22</v>
      </c>
      <c r="J59" s="2"/>
      <c r="K59" s="2"/>
      <c r="L59" s="2">
        <f t="shared" si="11"/>
        <v>55</v>
      </c>
      <c r="M59" s="2">
        <f t="shared" si="12"/>
        <v>22</v>
      </c>
      <c r="N59" s="2">
        <f t="shared" si="13"/>
        <v>33</v>
      </c>
      <c r="O59" s="2" t="s">
        <v>86</v>
      </c>
      <c r="P59" s="2" t="s">
        <v>336</v>
      </c>
    </row>
    <row r="60" spans="1:16" ht="28.15" customHeight="1" outlineLevel="2">
      <c r="A60" s="2" t="s">
        <v>458</v>
      </c>
      <c r="B60" s="2" t="s">
        <v>620</v>
      </c>
      <c r="C60" s="7" t="s">
        <v>145</v>
      </c>
      <c r="D60" s="2" t="s">
        <v>18</v>
      </c>
      <c r="E60" s="2" t="s">
        <v>19</v>
      </c>
      <c r="F60" s="2">
        <v>3.8</v>
      </c>
      <c r="G60" s="2">
        <v>5</v>
      </c>
      <c r="H60" s="2">
        <f t="shared" si="14"/>
        <v>75</v>
      </c>
      <c r="I60" s="2">
        <v>30</v>
      </c>
      <c r="J60" s="2"/>
      <c r="K60" s="2"/>
      <c r="L60" s="2">
        <f t="shared" si="11"/>
        <v>75</v>
      </c>
      <c r="M60" s="2">
        <f t="shared" si="12"/>
        <v>30</v>
      </c>
      <c r="N60" s="2">
        <f t="shared" si="13"/>
        <v>45</v>
      </c>
      <c r="O60" s="2" t="s">
        <v>86</v>
      </c>
      <c r="P60" s="2" t="s">
        <v>529</v>
      </c>
    </row>
    <row r="61" spans="1:16" ht="28.15" customHeight="1" outlineLevel="2">
      <c r="A61" s="2" t="s">
        <v>101</v>
      </c>
      <c r="B61" s="2" t="s">
        <v>620</v>
      </c>
      <c r="C61" s="7" t="s">
        <v>490</v>
      </c>
      <c r="D61" s="2" t="s">
        <v>18</v>
      </c>
      <c r="E61" s="2" t="s">
        <v>19</v>
      </c>
      <c r="F61" s="2">
        <v>7.1</v>
      </c>
      <c r="G61" s="2">
        <v>4.5</v>
      </c>
      <c r="H61" s="2">
        <f t="shared" si="14"/>
        <v>142.5</v>
      </c>
      <c r="I61" s="2">
        <v>57</v>
      </c>
      <c r="J61" s="2"/>
      <c r="K61" s="2"/>
      <c r="L61" s="2">
        <f t="shared" si="11"/>
        <v>142.5</v>
      </c>
      <c r="M61" s="2">
        <f t="shared" si="12"/>
        <v>57</v>
      </c>
      <c r="N61" s="2">
        <f t="shared" si="13"/>
        <v>85.5</v>
      </c>
      <c r="O61" s="2" t="s">
        <v>86</v>
      </c>
      <c r="P61" s="2" t="s">
        <v>530</v>
      </c>
    </row>
    <row r="62" spans="1:16" ht="28.15" customHeight="1" outlineLevel="2">
      <c r="A62" s="2" t="s">
        <v>101</v>
      </c>
      <c r="B62" s="2" t="s">
        <v>620</v>
      </c>
      <c r="C62" s="7" t="s">
        <v>146</v>
      </c>
      <c r="D62" s="2" t="s">
        <v>18</v>
      </c>
      <c r="E62" s="2" t="s">
        <v>19</v>
      </c>
      <c r="F62" s="2">
        <v>3</v>
      </c>
      <c r="G62" s="2">
        <v>4.5</v>
      </c>
      <c r="H62" s="2">
        <f t="shared" si="14"/>
        <v>60</v>
      </c>
      <c r="I62" s="2">
        <v>24</v>
      </c>
      <c r="J62" s="2"/>
      <c r="K62" s="2"/>
      <c r="L62" s="2">
        <f t="shared" si="11"/>
        <v>60</v>
      </c>
      <c r="M62" s="2">
        <f t="shared" si="12"/>
        <v>24</v>
      </c>
      <c r="N62" s="2">
        <f t="shared" si="13"/>
        <v>36</v>
      </c>
      <c r="O62" s="2" t="s">
        <v>86</v>
      </c>
      <c r="P62" s="2" t="s">
        <v>337</v>
      </c>
    </row>
    <row r="63" spans="1:16" ht="28.15" customHeight="1" outlineLevel="2">
      <c r="A63" s="2" t="s">
        <v>101</v>
      </c>
      <c r="B63" s="2" t="s">
        <v>620</v>
      </c>
      <c r="C63" s="7" t="s">
        <v>147</v>
      </c>
      <c r="D63" s="2" t="s">
        <v>18</v>
      </c>
      <c r="E63" s="2" t="s">
        <v>19</v>
      </c>
      <c r="F63" s="2">
        <v>3.7</v>
      </c>
      <c r="G63" s="2">
        <v>4.5</v>
      </c>
      <c r="H63" s="2">
        <f t="shared" si="14"/>
        <v>75</v>
      </c>
      <c r="I63" s="2">
        <v>30</v>
      </c>
      <c r="J63" s="2"/>
      <c r="K63" s="2"/>
      <c r="L63" s="2">
        <f t="shared" si="11"/>
        <v>75</v>
      </c>
      <c r="M63" s="2">
        <f t="shared" si="12"/>
        <v>30</v>
      </c>
      <c r="N63" s="2">
        <f t="shared" si="13"/>
        <v>45</v>
      </c>
      <c r="O63" s="2" t="s">
        <v>86</v>
      </c>
      <c r="P63" s="2" t="s">
        <v>531</v>
      </c>
    </row>
    <row r="64" spans="1:16" ht="28.15" customHeight="1" outlineLevel="2">
      <c r="A64" s="2" t="s">
        <v>458</v>
      </c>
      <c r="B64" s="2" t="s">
        <v>620</v>
      </c>
      <c r="C64" s="7" t="s">
        <v>148</v>
      </c>
      <c r="D64" s="2" t="s">
        <v>18</v>
      </c>
      <c r="E64" s="2" t="s">
        <v>19</v>
      </c>
      <c r="F64" s="2">
        <v>2.2000000000000002</v>
      </c>
      <c r="G64" s="2">
        <v>4.5</v>
      </c>
      <c r="H64" s="2">
        <f t="shared" si="14"/>
        <v>45</v>
      </c>
      <c r="I64" s="2">
        <v>18</v>
      </c>
      <c r="J64" s="2"/>
      <c r="K64" s="2"/>
      <c r="L64" s="2">
        <f t="shared" si="11"/>
        <v>45</v>
      </c>
      <c r="M64" s="2">
        <f t="shared" si="12"/>
        <v>18</v>
      </c>
      <c r="N64" s="2">
        <f t="shared" si="13"/>
        <v>27</v>
      </c>
      <c r="O64" s="2" t="s">
        <v>86</v>
      </c>
      <c r="P64" s="2" t="s">
        <v>532</v>
      </c>
    </row>
    <row r="65" spans="1:16" ht="28.15" customHeight="1" outlineLevel="2">
      <c r="A65" s="2" t="s">
        <v>458</v>
      </c>
      <c r="B65" s="2" t="s">
        <v>620</v>
      </c>
      <c r="C65" s="7" t="s">
        <v>149</v>
      </c>
      <c r="D65" s="2" t="s">
        <v>18</v>
      </c>
      <c r="E65" s="2" t="s">
        <v>19</v>
      </c>
      <c r="F65" s="2">
        <v>2.6</v>
      </c>
      <c r="G65" s="2">
        <v>4.5</v>
      </c>
      <c r="H65" s="2">
        <v>50</v>
      </c>
      <c r="I65" s="2">
        <v>20</v>
      </c>
      <c r="J65" s="2"/>
      <c r="K65" s="2"/>
      <c r="L65" s="2">
        <f t="shared" si="11"/>
        <v>50</v>
      </c>
      <c r="M65" s="2">
        <f t="shared" si="12"/>
        <v>20</v>
      </c>
      <c r="N65" s="2">
        <f t="shared" si="13"/>
        <v>30</v>
      </c>
      <c r="O65" s="2" t="s">
        <v>86</v>
      </c>
      <c r="P65" s="2" t="s">
        <v>533</v>
      </c>
    </row>
    <row r="66" spans="1:16" ht="28.15" customHeight="1" outlineLevel="2">
      <c r="A66" s="2" t="s">
        <v>101</v>
      </c>
      <c r="B66" s="2" t="s">
        <v>620</v>
      </c>
      <c r="C66" s="7" t="s">
        <v>150</v>
      </c>
      <c r="D66" s="2" t="s">
        <v>18</v>
      </c>
      <c r="E66" s="2" t="s">
        <v>19</v>
      </c>
      <c r="F66" s="2">
        <v>4.5</v>
      </c>
      <c r="G66" s="2">
        <v>4.5</v>
      </c>
      <c r="H66" s="2">
        <f>I66/0.4</f>
        <v>90</v>
      </c>
      <c r="I66" s="2">
        <v>36</v>
      </c>
      <c r="J66" s="2"/>
      <c r="K66" s="2"/>
      <c r="L66" s="2">
        <f t="shared" si="11"/>
        <v>90</v>
      </c>
      <c r="M66" s="2">
        <f t="shared" si="12"/>
        <v>36</v>
      </c>
      <c r="N66" s="2">
        <f t="shared" si="13"/>
        <v>54</v>
      </c>
      <c r="O66" s="2" t="s">
        <v>86</v>
      </c>
      <c r="P66" s="2" t="s">
        <v>338</v>
      </c>
    </row>
    <row r="67" spans="1:16" ht="28.15" customHeight="1" outlineLevel="2">
      <c r="A67" s="2" t="s">
        <v>101</v>
      </c>
      <c r="B67" s="2" t="s">
        <v>620</v>
      </c>
      <c r="C67" s="7" t="s">
        <v>151</v>
      </c>
      <c r="D67" s="2" t="s">
        <v>18</v>
      </c>
      <c r="E67" s="2" t="s">
        <v>19</v>
      </c>
      <c r="F67" s="2">
        <v>2.2999999999999998</v>
      </c>
      <c r="G67" s="2">
        <v>6</v>
      </c>
      <c r="H67" s="2">
        <f>I67/0.4</f>
        <v>45</v>
      </c>
      <c r="I67" s="2">
        <v>18</v>
      </c>
      <c r="J67" s="2"/>
      <c r="K67" s="2"/>
      <c r="L67" s="2">
        <f t="shared" si="11"/>
        <v>45</v>
      </c>
      <c r="M67" s="2">
        <f t="shared" si="12"/>
        <v>18</v>
      </c>
      <c r="N67" s="2">
        <f t="shared" si="13"/>
        <v>27</v>
      </c>
      <c r="O67" s="2" t="s">
        <v>86</v>
      </c>
      <c r="P67" s="2" t="s">
        <v>339</v>
      </c>
    </row>
    <row r="68" spans="1:16" ht="28.15" customHeight="1" outlineLevel="2">
      <c r="A68" s="1" t="s">
        <v>59</v>
      </c>
      <c r="B68" s="2" t="s">
        <v>60</v>
      </c>
      <c r="C68" s="7" t="s">
        <v>28</v>
      </c>
      <c r="D68" s="2" t="s">
        <v>18</v>
      </c>
      <c r="E68" s="2" t="s">
        <v>19</v>
      </c>
      <c r="F68" s="2">
        <v>1.3</v>
      </c>
      <c r="G68" s="2">
        <v>3.5</v>
      </c>
      <c r="H68" s="27">
        <v>77</v>
      </c>
      <c r="I68" s="2">
        <v>23</v>
      </c>
      <c r="J68" s="2"/>
      <c r="K68" s="2"/>
      <c r="L68" s="2">
        <f t="shared" ref="L68:L88" si="15">H68-J68</f>
        <v>77</v>
      </c>
      <c r="M68" s="2">
        <f t="shared" ref="M68:M77" si="16">I68</f>
        <v>23</v>
      </c>
      <c r="N68" s="2">
        <f t="shared" si="13"/>
        <v>54</v>
      </c>
      <c r="O68" s="2" t="s">
        <v>86</v>
      </c>
      <c r="P68" s="2"/>
    </row>
    <row r="69" spans="1:16" ht="28.15" customHeight="1" outlineLevel="2">
      <c r="A69" s="1" t="s">
        <v>59</v>
      </c>
      <c r="B69" s="2" t="s">
        <v>60</v>
      </c>
      <c r="C69" s="7" t="s">
        <v>29</v>
      </c>
      <c r="D69" s="2" t="s">
        <v>18</v>
      </c>
      <c r="E69" s="2" t="s">
        <v>19</v>
      </c>
      <c r="F69" s="2">
        <v>0.4</v>
      </c>
      <c r="G69" s="2">
        <v>3.5</v>
      </c>
      <c r="H69" s="27">
        <v>16</v>
      </c>
      <c r="I69" s="2">
        <v>6</v>
      </c>
      <c r="J69" s="2"/>
      <c r="K69" s="2"/>
      <c r="L69" s="2">
        <f t="shared" si="15"/>
        <v>16</v>
      </c>
      <c r="M69" s="2">
        <f t="shared" si="16"/>
        <v>6</v>
      </c>
      <c r="N69" s="2">
        <f t="shared" si="13"/>
        <v>10</v>
      </c>
      <c r="O69" s="2" t="s">
        <v>86</v>
      </c>
      <c r="P69" s="2"/>
    </row>
    <row r="70" spans="1:16" ht="28.15" customHeight="1" outlineLevel="2">
      <c r="A70" s="1" t="s">
        <v>59</v>
      </c>
      <c r="B70" s="2" t="s">
        <v>60</v>
      </c>
      <c r="C70" s="7" t="s">
        <v>30</v>
      </c>
      <c r="D70" s="2" t="s">
        <v>18</v>
      </c>
      <c r="E70" s="2" t="s">
        <v>19</v>
      </c>
      <c r="F70" s="2">
        <v>1.3</v>
      </c>
      <c r="G70" s="2">
        <v>3.5</v>
      </c>
      <c r="H70" s="27">
        <v>77</v>
      </c>
      <c r="I70" s="2">
        <v>23</v>
      </c>
      <c r="J70" s="2"/>
      <c r="K70" s="2"/>
      <c r="L70" s="2">
        <f t="shared" si="15"/>
        <v>77</v>
      </c>
      <c r="M70" s="2">
        <f t="shared" si="16"/>
        <v>23</v>
      </c>
      <c r="N70" s="2">
        <f t="shared" si="13"/>
        <v>54</v>
      </c>
      <c r="O70" s="2" t="s">
        <v>86</v>
      </c>
      <c r="P70" s="2"/>
    </row>
    <row r="71" spans="1:16" ht="28.15" customHeight="1" outlineLevel="2">
      <c r="A71" s="1" t="s">
        <v>59</v>
      </c>
      <c r="B71" s="2" t="s">
        <v>60</v>
      </c>
      <c r="C71" s="7" t="s">
        <v>31</v>
      </c>
      <c r="D71" s="2" t="s">
        <v>18</v>
      </c>
      <c r="E71" s="2" t="s">
        <v>19</v>
      </c>
      <c r="F71" s="2">
        <v>1</v>
      </c>
      <c r="G71" s="2">
        <v>3.5</v>
      </c>
      <c r="H71" s="27">
        <v>59</v>
      </c>
      <c r="I71" s="2">
        <v>18</v>
      </c>
      <c r="J71" s="2"/>
      <c r="K71" s="2"/>
      <c r="L71" s="2">
        <f t="shared" si="15"/>
        <v>59</v>
      </c>
      <c r="M71" s="2">
        <f t="shared" si="16"/>
        <v>18</v>
      </c>
      <c r="N71" s="2">
        <f t="shared" si="13"/>
        <v>41</v>
      </c>
      <c r="O71" s="2" t="s">
        <v>86</v>
      </c>
      <c r="P71" s="2"/>
    </row>
    <row r="72" spans="1:16" ht="28.15" customHeight="1" outlineLevel="2">
      <c r="A72" s="1" t="s">
        <v>59</v>
      </c>
      <c r="B72" s="2" t="s">
        <v>60</v>
      </c>
      <c r="C72" s="7" t="s">
        <v>32</v>
      </c>
      <c r="D72" s="2" t="s">
        <v>18</v>
      </c>
      <c r="E72" s="2" t="s">
        <v>19</v>
      </c>
      <c r="F72" s="2">
        <v>1.6</v>
      </c>
      <c r="G72" s="2">
        <v>3.5</v>
      </c>
      <c r="H72" s="27">
        <v>95</v>
      </c>
      <c r="I72" s="2">
        <v>29</v>
      </c>
      <c r="J72" s="2"/>
      <c r="K72" s="2"/>
      <c r="L72" s="2">
        <f t="shared" si="15"/>
        <v>95</v>
      </c>
      <c r="M72" s="2">
        <f t="shared" si="16"/>
        <v>29</v>
      </c>
      <c r="N72" s="2">
        <f t="shared" si="13"/>
        <v>66</v>
      </c>
      <c r="O72" s="2" t="s">
        <v>86</v>
      </c>
      <c r="P72" s="2"/>
    </row>
    <row r="73" spans="1:16" ht="28.15" customHeight="1" outlineLevel="2">
      <c r="A73" s="1" t="s">
        <v>59</v>
      </c>
      <c r="B73" s="2" t="s">
        <v>60</v>
      </c>
      <c r="C73" s="7" t="s">
        <v>33</v>
      </c>
      <c r="D73" s="2" t="s">
        <v>18</v>
      </c>
      <c r="E73" s="2" t="s">
        <v>19</v>
      </c>
      <c r="F73" s="2">
        <v>2</v>
      </c>
      <c r="G73" s="2">
        <v>3.5</v>
      </c>
      <c r="H73" s="27">
        <v>92</v>
      </c>
      <c r="I73" s="2">
        <v>36</v>
      </c>
      <c r="J73" s="2"/>
      <c r="K73" s="2"/>
      <c r="L73" s="2">
        <f t="shared" si="15"/>
        <v>92</v>
      </c>
      <c r="M73" s="2">
        <f t="shared" si="16"/>
        <v>36</v>
      </c>
      <c r="N73" s="2">
        <f t="shared" si="13"/>
        <v>56</v>
      </c>
      <c r="O73" s="2" t="s">
        <v>86</v>
      </c>
      <c r="P73" s="2"/>
    </row>
    <row r="74" spans="1:16" ht="28.15" customHeight="1" outlineLevel="2">
      <c r="A74" s="1" t="s">
        <v>59</v>
      </c>
      <c r="B74" s="2" t="s">
        <v>60</v>
      </c>
      <c r="C74" s="7" t="s">
        <v>34</v>
      </c>
      <c r="D74" s="2" t="s">
        <v>18</v>
      </c>
      <c r="E74" s="2" t="s">
        <v>19</v>
      </c>
      <c r="F74" s="2">
        <v>0.8</v>
      </c>
      <c r="G74" s="2">
        <v>3.5</v>
      </c>
      <c r="H74" s="2">
        <f>I74/0.4</f>
        <v>35</v>
      </c>
      <c r="I74" s="2">
        <v>14</v>
      </c>
      <c r="J74" s="2"/>
      <c r="K74" s="2"/>
      <c r="L74" s="2">
        <f t="shared" si="15"/>
        <v>35</v>
      </c>
      <c r="M74" s="2">
        <f t="shared" si="16"/>
        <v>14</v>
      </c>
      <c r="N74" s="2">
        <f t="shared" si="13"/>
        <v>21</v>
      </c>
      <c r="O74" s="2" t="s">
        <v>86</v>
      </c>
      <c r="P74" s="2"/>
    </row>
    <row r="75" spans="1:16" ht="28.15" customHeight="1" outlineLevel="2">
      <c r="A75" s="1" t="s">
        <v>59</v>
      </c>
      <c r="B75" s="2" t="s">
        <v>60</v>
      </c>
      <c r="C75" s="7" t="s">
        <v>35</v>
      </c>
      <c r="D75" s="2" t="s">
        <v>18</v>
      </c>
      <c r="E75" s="2" t="s">
        <v>19</v>
      </c>
      <c r="F75" s="2">
        <v>0.8</v>
      </c>
      <c r="G75" s="2">
        <v>3.5</v>
      </c>
      <c r="H75" s="2">
        <f>I75/0.4</f>
        <v>35</v>
      </c>
      <c r="I75" s="2">
        <v>14</v>
      </c>
      <c r="J75" s="2"/>
      <c r="K75" s="2"/>
      <c r="L75" s="2">
        <f t="shared" si="15"/>
        <v>35</v>
      </c>
      <c r="M75" s="2">
        <f t="shared" si="16"/>
        <v>14</v>
      </c>
      <c r="N75" s="2">
        <f t="shared" si="13"/>
        <v>21</v>
      </c>
      <c r="O75" s="2" t="s">
        <v>86</v>
      </c>
      <c r="P75" s="2"/>
    </row>
    <row r="76" spans="1:16" ht="28.15" customHeight="1" outlineLevel="2">
      <c r="A76" s="1" t="s">
        <v>59</v>
      </c>
      <c r="B76" s="2" t="s">
        <v>60</v>
      </c>
      <c r="C76" s="7" t="s">
        <v>36</v>
      </c>
      <c r="D76" s="2" t="s">
        <v>18</v>
      </c>
      <c r="E76" s="2" t="s">
        <v>19</v>
      </c>
      <c r="F76" s="2">
        <v>0.4</v>
      </c>
      <c r="G76" s="2">
        <v>3.5</v>
      </c>
      <c r="H76" s="27">
        <v>16</v>
      </c>
      <c r="I76" s="2">
        <v>6</v>
      </c>
      <c r="J76" s="2"/>
      <c r="K76" s="2"/>
      <c r="L76" s="2">
        <f t="shared" si="15"/>
        <v>16</v>
      </c>
      <c r="M76" s="2">
        <f t="shared" si="16"/>
        <v>6</v>
      </c>
      <c r="N76" s="2">
        <f t="shared" si="13"/>
        <v>10</v>
      </c>
      <c r="O76" s="2" t="s">
        <v>86</v>
      </c>
      <c r="P76" s="2"/>
    </row>
    <row r="77" spans="1:16" ht="28.15" customHeight="1" outlineLevel="2">
      <c r="A77" s="1" t="s">
        <v>59</v>
      </c>
      <c r="B77" s="2" t="s">
        <v>60</v>
      </c>
      <c r="C77" s="7" t="s">
        <v>37</v>
      </c>
      <c r="D77" s="2" t="s">
        <v>18</v>
      </c>
      <c r="E77" s="2" t="s">
        <v>19</v>
      </c>
      <c r="F77" s="2">
        <v>0.6</v>
      </c>
      <c r="G77" s="2">
        <v>3.5</v>
      </c>
      <c r="H77" s="27">
        <v>28</v>
      </c>
      <c r="I77" s="2">
        <v>11</v>
      </c>
      <c r="J77" s="2"/>
      <c r="K77" s="2"/>
      <c r="L77" s="2">
        <f t="shared" si="15"/>
        <v>28</v>
      </c>
      <c r="M77" s="2">
        <f t="shared" si="16"/>
        <v>11</v>
      </c>
      <c r="N77" s="2">
        <f t="shared" si="13"/>
        <v>17</v>
      </c>
      <c r="O77" s="2" t="s">
        <v>86</v>
      </c>
      <c r="P77" s="2"/>
    </row>
    <row r="78" spans="1:16" ht="28.15" customHeight="1" outlineLevel="2">
      <c r="A78" s="2" t="s">
        <v>101</v>
      </c>
      <c r="B78" s="2" t="s">
        <v>621</v>
      </c>
      <c r="C78" s="7" t="s">
        <v>152</v>
      </c>
      <c r="D78" s="2" t="s">
        <v>18</v>
      </c>
      <c r="E78" s="2" t="s">
        <v>19</v>
      </c>
      <c r="F78" s="2">
        <v>4.8</v>
      </c>
      <c r="G78" s="2">
        <v>4.5</v>
      </c>
      <c r="H78" s="2">
        <v>137</v>
      </c>
      <c r="I78" s="2">
        <v>39</v>
      </c>
      <c r="J78" s="2"/>
      <c r="K78" s="2"/>
      <c r="L78" s="2">
        <f t="shared" si="15"/>
        <v>137</v>
      </c>
      <c r="M78" s="2">
        <f t="shared" ref="M78:M88" si="17">I78-K78</f>
        <v>39</v>
      </c>
      <c r="N78" s="2">
        <f t="shared" si="13"/>
        <v>98</v>
      </c>
      <c r="O78" s="2" t="s">
        <v>86</v>
      </c>
      <c r="P78" s="2" t="s">
        <v>534</v>
      </c>
    </row>
    <row r="79" spans="1:16" ht="28.15" customHeight="1" outlineLevel="2">
      <c r="A79" s="2" t="s">
        <v>101</v>
      </c>
      <c r="B79" s="2" t="s">
        <v>621</v>
      </c>
      <c r="C79" s="7" t="s">
        <v>153</v>
      </c>
      <c r="D79" s="2" t="s">
        <v>18</v>
      </c>
      <c r="E79" s="2" t="s">
        <v>19</v>
      </c>
      <c r="F79" s="2">
        <v>8.9</v>
      </c>
      <c r="G79" s="2">
        <v>4.5</v>
      </c>
      <c r="H79" s="2">
        <v>238</v>
      </c>
      <c r="I79" s="2">
        <v>71</v>
      </c>
      <c r="J79" s="2"/>
      <c r="K79" s="2"/>
      <c r="L79" s="2">
        <f t="shared" si="15"/>
        <v>238</v>
      </c>
      <c r="M79" s="2">
        <f t="shared" si="17"/>
        <v>71</v>
      </c>
      <c r="N79" s="2">
        <f t="shared" si="13"/>
        <v>167</v>
      </c>
      <c r="O79" s="2" t="s">
        <v>86</v>
      </c>
      <c r="P79" s="2" t="s">
        <v>535</v>
      </c>
    </row>
    <row r="80" spans="1:16" ht="28.15" customHeight="1" outlineLevel="2">
      <c r="A80" s="2" t="s">
        <v>101</v>
      </c>
      <c r="B80" s="2" t="s">
        <v>621</v>
      </c>
      <c r="C80" s="7" t="s">
        <v>154</v>
      </c>
      <c r="D80" s="2" t="s">
        <v>18</v>
      </c>
      <c r="E80" s="2" t="s">
        <v>19</v>
      </c>
      <c r="F80" s="2">
        <v>5.8</v>
      </c>
      <c r="G80" s="2">
        <v>4.5</v>
      </c>
      <c r="H80" s="2">
        <v>188</v>
      </c>
      <c r="I80" s="2">
        <v>47</v>
      </c>
      <c r="J80" s="2"/>
      <c r="K80" s="2"/>
      <c r="L80" s="2">
        <f t="shared" si="15"/>
        <v>188</v>
      </c>
      <c r="M80" s="2">
        <f t="shared" si="17"/>
        <v>47</v>
      </c>
      <c r="N80" s="2">
        <f t="shared" si="13"/>
        <v>141</v>
      </c>
      <c r="O80" s="2" t="s">
        <v>86</v>
      </c>
      <c r="P80" s="2" t="s">
        <v>536</v>
      </c>
    </row>
    <row r="81" spans="1:16" ht="28.15" customHeight="1" outlineLevel="2">
      <c r="A81" s="5" t="s">
        <v>458</v>
      </c>
      <c r="B81" s="2" t="s">
        <v>621</v>
      </c>
      <c r="C81" s="8" t="s">
        <v>491</v>
      </c>
      <c r="D81" s="2" t="s">
        <v>18</v>
      </c>
      <c r="E81" s="2" t="s">
        <v>19</v>
      </c>
      <c r="F81" s="5">
        <v>0.8</v>
      </c>
      <c r="G81" s="5">
        <v>5</v>
      </c>
      <c r="H81" s="5">
        <v>24</v>
      </c>
      <c r="I81" s="2">
        <v>6</v>
      </c>
      <c r="J81" s="2"/>
      <c r="K81" s="2"/>
      <c r="L81" s="2">
        <f t="shared" si="15"/>
        <v>24</v>
      </c>
      <c r="M81" s="2">
        <f t="shared" si="17"/>
        <v>6</v>
      </c>
      <c r="N81" s="2">
        <f t="shared" si="13"/>
        <v>18</v>
      </c>
      <c r="O81" s="2" t="s">
        <v>86</v>
      </c>
      <c r="P81" s="5" t="s">
        <v>537</v>
      </c>
    </row>
    <row r="82" spans="1:16" ht="28.15" customHeight="1" outlineLevel="2">
      <c r="A82" s="2" t="s">
        <v>101</v>
      </c>
      <c r="B82" s="2" t="s">
        <v>621</v>
      </c>
      <c r="C82" s="7" t="s">
        <v>155</v>
      </c>
      <c r="D82" s="2" t="s">
        <v>18</v>
      </c>
      <c r="E82" s="2" t="s">
        <v>19</v>
      </c>
      <c r="F82" s="2">
        <v>6</v>
      </c>
      <c r="G82" s="2">
        <v>4.5</v>
      </c>
      <c r="H82" s="2">
        <v>175</v>
      </c>
      <c r="I82" s="2">
        <v>48</v>
      </c>
      <c r="J82" s="2"/>
      <c r="K82" s="2"/>
      <c r="L82" s="2">
        <f t="shared" si="15"/>
        <v>175</v>
      </c>
      <c r="M82" s="2">
        <f t="shared" si="17"/>
        <v>48</v>
      </c>
      <c r="N82" s="2">
        <f t="shared" si="13"/>
        <v>127</v>
      </c>
      <c r="O82" s="2" t="s">
        <v>86</v>
      </c>
      <c r="P82" s="2" t="s">
        <v>538</v>
      </c>
    </row>
    <row r="83" spans="1:16" ht="28.15" customHeight="1" outlineLevel="2">
      <c r="A83" s="2" t="s">
        <v>101</v>
      </c>
      <c r="B83" s="2" t="s">
        <v>621</v>
      </c>
      <c r="C83" s="7" t="s">
        <v>156</v>
      </c>
      <c r="D83" s="2" t="s">
        <v>18</v>
      </c>
      <c r="E83" s="2" t="s">
        <v>19</v>
      </c>
      <c r="F83" s="2">
        <v>2.4</v>
      </c>
      <c r="G83" s="2">
        <v>4.5</v>
      </c>
      <c r="H83" s="2">
        <v>147</v>
      </c>
      <c r="I83" s="2">
        <v>20</v>
      </c>
      <c r="J83" s="2"/>
      <c r="K83" s="2"/>
      <c r="L83" s="2">
        <f t="shared" si="15"/>
        <v>147</v>
      </c>
      <c r="M83" s="2">
        <f t="shared" si="17"/>
        <v>20</v>
      </c>
      <c r="N83" s="2">
        <f t="shared" si="13"/>
        <v>127</v>
      </c>
      <c r="O83" s="2" t="s">
        <v>86</v>
      </c>
      <c r="P83" s="2" t="s">
        <v>340</v>
      </c>
    </row>
    <row r="84" spans="1:16" ht="28.15" customHeight="1" outlineLevel="2">
      <c r="A84" s="2" t="s">
        <v>101</v>
      </c>
      <c r="B84" s="2" t="s">
        <v>621</v>
      </c>
      <c r="C84" s="7" t="s">
        <v>157</v>
      </c>
      <c r="D84" s="2" t="s">
        <v>18</v>
      </c>
      <c r="E84" s="2" t="s">
        <v>19</v>
      </c>
      <c r="F84" s="2">
        <v>2.2000000000000002</v>
      </c>
      <c r="G84" s="2">
        <v>4.5</v>
      </c>
      <c r="H84" s="2">
        <v>51</v>
      </c>
      <c r="I84" s="2">
        <v>18</v>
      </c>
      <c r="J84" s="2"/>
      <c r="K84" s="2"/>
      <c r="L84" s="2">
        <f t="shared" si="15"/>
        <v>51</v>
      </c>
      <c r="M84" s="2">
        <f t="shared" si="17"/>
        <v>18</v>
      </c>
      <c r="N84" s="2">
        <f t="shared" si="13"/>
        <v>33</v>
      </c>
      <c r="O84" s="2" t="s">
        <v>86</v>
      </c>
      <c r="P84" s="2" t="s">
        <v>539</v>
      </c>
    </row>
    <row r="85" spans="1:16" ht="28.15" customHeight="1" outlineLevel="2">
      <c r="A85" s="2" t="s">
        <v>101</v>
      </c>
      <c r="B85" s="2" t="s">
        <v>621</v>
      </c>
      <c r="C85" s="7" t="s">
        <v>158</v>
      </c>
      <c r="D85" s="2" t="s">
        <v>18</v>
      </c>
      <c r="E85" s="2" t="s">
        <v>19</v>
      </c>
      <c r="F85" s="2">
        <v>5.8</v>
      </c>
      <c r="G85" s="2">
        <v>4.5</v>
      </c>
      <c r="H85" s="2">
        <f>I85/0.4</f>
        <v>115</v>
      </c>
      <c r="I85" s="2">
        <v>46</v>
      </c>
      <c r="J85" s="2"/>
      <c r="K85" s="2"/>
      <c r="L85" s="2">
        <f t="shared" si="15"/>
        <v>115</v>
      </c>
      <c r="M85" s="2">
        <f t="shared" si="17"/>
        <v>46</v>
      </c>
      <c r="N85" s="2">
        <f t="shared" si="13"/>
        <v>69</v>
      </c>
      <c r="O85" s="2" t="s">
        <v>86</v>
      </c>
      <c r="P85" s="2" t="s">
        <v>540</v>
      </c>
    </row>
    <row r="86" spans="1:16" ht="28.15" customHeight="1" outlineLevel="2">
      <c r="A86" s="2" t="s">
        <v>101</v>
      </c>
      <c r="B86" s="2" t="s">
        <v>621</v>
      </c>
      <c r="C86" s="7" t="s">
        <v>159</v>
      </c>
      <c r="D86" s="2" t="s">
        <v>18</v>
      </c>
      <c r="E86" s="2" t="s">
        <v>19</v>
      </c>
      <c r="F86" s="2">
        <v>4.8</v>
      </c>
      <c r="G86" s="2">
        <v>4.5</v>
      </c>
      <c r="H86" s="2">
        <v>111</v>
      </c>
      <c r="I86" s="2">
        <v>38</v>
      </c>
      <c r="J86" s="2"/>
      <c r="K86" s="2"/>
      <c r="L86" s="2">
        <f t="shared" si="15"/>
        <v>111</v>
      </c>
      <c r="M86" s="2">
        <f t="shared" si="17"/>
        <v>38</v>
      </c>
      <c r="N86" s="2">
        <f t="shared" si="13"/>
        <v>73</v>
      </c>
      <c r="O86" s="2" t="s">
        <v>86</v>
      </c>
      <c r="P86" s="2" t="s">
        <v>341</v>
      </c>
    </row>
    <row r="87" spans="1:16" ht="28.15" customHeight="1" outlineLevel="2">
      <c r="A87" s="2" t="s">
        <v>101</v>
      </c>
      <c r="B87" s="2" t="s">
        <v>621</v>
      </c>
      <c r="C87" s="7" t="s">
        <v>160</v>
      </c>
      <c r="D87" s="2" t="s">
        <v>18</v>
      </c>
      <c r="E87" s="2" t="s">
        <v>19</v>
      </c>
      <c r="F87" s="2">
        <v>1.3</v>
      </c>
      <c r="G87" s="2">
        <v>4.5</v>
      </c>
      <c r="H87" s="2">
        <v>30</v>
      </c>
      <c r="I87" s="2">
        <v>10</v>
      </c>
      <c r="J87" s="2"/>
      <c r="K87" s="2"/>
      <c r="L87" s="2">
        <f t="shared" si="15"/>
        <v>30</v>
      </c>
      <c r="M87" s="2">
        <f t="shared" si="17"/>
        <v>10</v>
      </c>
      <c r="N87" s="2">
        <f t="shared" si="13"/>
        <v>20</v>
      </c>
      <c r="O87" s="2" t="s">
        <v>86</v>
      </c>
      <c r="P87" s="2" t="s">
        <v>541</v>
      </c>
    </row>
    <row r="88" spans="1:16" ht="28.15" customHeight="1" outlineLevel="2">
      <c r="A88" s="2" t="s">
        <v>101</v>
      </c>
      <c r="B88" s="2" t="s">
        <v>621</v>
      </c>
      <c r="C88" s="7" t="s">
        <v>161</v>
      </c>
      <c r="D88" s="2" t="s">
        <v>18</v>
      </c>
      <c r="E88" s="2" t="s">
        <v>19</v>
      </c>
      <c r="F88" s="2">
        <v>2</v>
      </c>
      <c r="G88" s="2">
        <v>4.5</v>
      </c>
      <c r="H88" s="2">
        <v>49</v>
      </c>
      <c r="I88" s="2">
        <v>16</v>
      </c>
      <c r="J88" s="2"/>
      <c r="K88" s="2"/>
      <c r="L88" s="2">
        <f t="shared" si="15"/>
        <v>49</v>
      </c>
      <c r="M88" s="2">
        <f t="shared" si="17"/>
        <v>16</v>
      </c>
      <c r="N88" s="2">
        <f t="shared" si="13"/>
        <v>33</v>
      </c>
      <c r="O88" s="2" t="s">
        <v>86</v>
      </c>
      <c r="P88" s="2" t="s">
        <v>542</v>
      </c>
    </row>
    <row r="89" spans="1:16" ht="28.15" customHeight="1" outlineLevel="1">
      <c r="A89" s="40" t="s">
        <v>653</v>
      </c>
      <c r="B89" s="41"/>
      <c r="C89" s="42"/>
      <c r="D89" s="2"/>
      <c r="E89" s="2"/>
      <c r="F89" s="2">
        <f>SUBTOTAL(9,F90:F95)</f>
        <v>34.700000000000003</v>
      </c>
      <c r="G89" s="2"/>
      <c r="H89" s="2">
        <f t="shared" ref="H89:N89" si="18">SUBTOTAL(9,H90:H95)</f>
        <v>5896</v>
      </c>
      <c r="I89" s="2">
        <f t="shared" si="18"/>
        <v>1293</v>
      </c>
      <c r="J89" s="2">
        <f t="shared" si="18"/>
        <v>329</v>
      </c>
      <c r="K89" s="2"/>
      <c r="L89" s="2">
        <f t="shared" si="18"/>
        <v>3942</v>
      </c>
      <c r="M89" s="2">
        <f t="shared" si="18"/>
        <v>1293</v>
      </c>
      <c r="N89" s="2">
        <f t="shared" si="18"/>
        <v>2649</v>
      </c>
      <c r="O89" s="2"/>
      <c r="P89" s="2"/>
    </row>
    <row r="90" spans="1:16" ht="28.15" customHeight="1" outlineLevel="2">
      <c r="A90" s="2" t="s">
        <v>459</v>
      </c>
      <c r="B90" s="2" t="s">
        <v>622</v>
      </c>
      <c r="C90" s="7" t="s">
        <v>162</v>
      </c>
      <c r="D90" s="2" t="s">
        <v>18</v>
      </c>
      <c r="E90" s="2" t="s">
        <v>19</v>
      </c>
      <c r="F90" s="2">
        <v>4.7</v>
      </c>
      <c r="G90" s="2">
        <v>4.5</v>
      </c>
      <c r="H90" s="2">
        <v>233</v>
      </c>
      <c r="I90" s="2">
        <v>60</v>
      </c>
      <c r="J90" s="2"/>
      <c r="K90" s="2"/>
      <c r="L90" s="2">
        <f>H90-J90</f>
        <v>233</v>
      </c>
      <c r="M90" s="2">
        <f>I90-K90</f>
        <v>60</v>
      </c>
      <c r="N90" s="2">
        <f t="shared" ref="N90:N95" si="19">L90-M90</f>
        <v>173</v>
      </c>
      <c r="O90" s="2" t="s">
        <v>86</v>
      </c>
      <c r="P90" s="2" t="s">
        <v>543</v>
      </c>
    </row>
    <row r="91" spans="1:16" ht="28.15" customHeight="1" outlineLevel="2">
      <c r="A91" s="2" t="s">
        <v>459</v>
      </c>
      <c r="B91" s="2" t="s">
        <v>622</v>
      </c>
      <c r="C91" s="7" t="s">
        <v>163</v>
      </c>
      <c r="D91" s="2" t="s">
        <v>18</v>
      </c>
      <c r="E91" s="2" t="s">
        <v>19</v>
      </c>
      <c r="F91" s="2">
        <v>6.8</v>
      </c>
      <c r="G91" s="2">
        <v>4.5</v>
      </c>
      <c r="H91" s="2">
        <v>343</v>
      </c>
      <c r="I91" s="2">
        <v>89</v>
      </c>
      <c r="J91" s="2"/>
      <c r="K91" s="2"/>
      <c r="L91" s="2">
        <f>H91-J91</f>
        <v>343</v>
      </c>
      <c r="M91" s="2">
        <f>I91-K91</f>
        <v>89</v>
      </c>
      <c r="N91" s="2">
        <f t="shared" si="19"/>
        <v>254</v>
      </c>
      <c r="O91" s="2" t="s">
        <v>86</v>
      </c>
      <c r="P91" s="2" t="s">
        <v>544</v>
      </c>
    </row>
    <row r="92" spans="1:16" ht="28.15" customHeight="1" outlineLevel="2">
      <c r="A92" s="2" t="s">
        <v>20</v>
      </c>
      <c r="B92" s="2" t="s">
        <v>21</v>
      </c>
      <c r="C92" s="7" t="s">
        <v>22</v>
      </c>
      <c r="D92" s="2" t="s">
        <v>18</v>
      </c>
      <c r="E92" s="2" t="s">
        <v>19</v>
      </c>
      <c r="F92" s="2">
        <v>2.2999999999999998</v>
      </c>
      <c r="G92" s="2" t="s">
        <v>23</v>
      </c>
      <c r="H92" s="2">
        <v>560</v>
      </c>
      <c r="I92" s="2">
        <v>77</v>
      </c>
      <c r="J92" s="2">
        <v>300</v>
      </c>
      <c r="K92" s="2"/>
      <c r="L92" s="2">
        <f>H92-J92</f>
        <v>260</v>
      </c>
      <c r="M92" s="2">
        <f>I92</f>
        <v>77</v>
      </c>
      <c r="N92" s="2">
        <f t="shared" si="19"/>
        <v>183</v>
      </c>
      <c r="O92" s="2" t="s">
        <v>87</v>
      </c>
      <c r="P92" s="2" t="s">
        <v>663</v>
      </c>
    </row>
    <row r="93" spans="1:16" ht="28.15" customHeight="1" outlineLevel="2">
      <c r="A93" s="2" t="s">
        <v>20</v>
      </c>
      <c r="B93" s="2" t="s">
        <v>21</v>
      </c>
      <c r="C93" s="7" t="s">
        <v>80</v>
      </c>
      <c r="D93" s="2" t="s">
        <v>81</v>
      </c>
      <c r="E93" s="2" t="s">
        <v>82</v>
      </c>
      <c r="F93" s="2">
        <v>16.8</v>
      </c>
      <c r="G93" s="2">
        <v>6.5</v>
      </c>
      <c r="H93" s="2">
        <v>4625</v>
      </c>
      <c r="I93" s="2">
        <v>1007</v>
      </c>
      <c r="J93" s="2"/>
      <c r="K93" s="2"/>
      <c r="L93" s="2">
        <v>3000</v>
      </c>
      <c r="M93" s="2">
        <v>1007</v>
      </c>
      <c r="N93" s="2">
        <f t="shared" si="19"/>
        <v>1993</v>
      </c>
      <c r="O93" s="2" t="s">
        <v>83</v>
      </c>
      <c r="P93" s="2" t="s">
        <v>664</v>
      </c>
    </row>
    <row r="94" spans="1:16" ht="28.15" customHeight="1" outlineLevel="2">
      <c r="A94" s="2" t="s">
        <v>12</v>
      </c>
      <c r="B94" s="2" t="s">
        <v>13</v>
      </c>
      <c r="C94" s="7" t="s">
        <v>58</v>
      </c>
      <c r="D94" s="2" t="s">
        <v>41</v>
      </c>
      <c r="E94" s="2" t="s">
        <v>51</v>
      </c>
      <c r="F94" s="2">
        <v>1.2</v>
      </c>
      <c r="G94" s="2">
        <v>3.5</v>
      </c>
      <c r="H94" s="2">
        <v>70</v>
      </c>
      <c r="I94" s="2">
        <v>22</v>
      </c>
      <c r="J94" s="2">
        <v>10</v>
      </c>
      <c r="K94" s="2"/>
      <c r="L94" s="2">
        <f>H94-J94</f>
        <v>60</v>
      </c>
      <c r="M94" s="2">
        <f>I94</f>
        <v>22</v>
      </c>
      <c r="N94" s="2">
        <f t="shared" si="19"/>
        <v>38</v>
      </c>
      <c r="O94" s="2" t="s">
        <v>86</v>
      </c>
      <c r="P94" s="2"/>
    </row>
    <row r="95" spans="1:16" ht="28.15" customHeight="1" outlineLevel="2">
      <c r="A95" s="2" t="s">
        <v>459</v>
      </c>
      <c r="B95" s="2" t="s">
        <v>623</v>
      </c>
      <c r="C95" s="7" t="s">
        <v>164</v>
      </c>
      <c r="D95" s="2" t="s">
        <v>18</v>
      </c>
      <c r="E95" s="2" t="s">
        <v>19</v>
      </c>
      <c r="F95" s="2">
        <v>2.9</v>
      </c>
      <c r="G95" s="2">
        <v>4.5</v>
      </c>
      <c r="H95" s="2">
        <v>65</v>
      </c>
      <c r="I95" s="2">
        <v>38</v>
      </c>
      <c r="J95" s="2">
        <v>19</v>
      </c>
      <c r="K95" s="2"/>
      <c r="L95" s="2">
        <f>H95-J95</f>
        <v>46</v>
      </c>
      <c r="M95" s="2">
        <f>I95-K95</f>
        <v>38</v>
      </c>
      <c r="N95" s="2">
        <f t="shared" si="19"/>
        <v>8</v>
      </c>
      <c r="O95" s="2" t="s">
        <v>86</v>
      </c>
      <c r="P95" s="2" t="s">
        <v>342</v>
      </c>
    </row>
    <row r="96" spans="1:16" ht="28.15" customHeight="1" outlineLevel="1">
      <c r="A96" s="40" t="s">
        <v>654</v>
      </c>
      <c r="B96" s="41"/>
      <c r="C96" s="42"/>
      <c r="D96" s="2"/>
      <c r="E96" s="2"/>
      <c r="F96" s="2">
        <f>SUBTOTAL(9,F97:F159)</f>
        <v>205.10000000000002</v>
      </c>
      <c r="G96" s="2"/>
      <c r="H96" s="2">
        <f>SUBTOTAL(9,H97:H159)</f>
        <v>5387</v>
      </c>
      <c r="I96" s="2">
        <f>SUBTOTAL(9,I97:I159)</f>
        <v>1669</v>
      </c>
      <c r="J96" s="2"/>
      <c r="K96" s="2"/>
      <c r="L96" s="2">
        <f>SUBTOTAL(9,L97:L159)</f>
        <v>5387</v>
      </c>
      <c r="M96" s="2">
        <f t="shared" ref="M96:N96" si="20">SUBTOTAL(9,M97:M159)</f>
        <v>1669</v>
      </c>
      <c r="N96" s="2">
        <f t="shared" si="20"/>
        <v>3718</v>
      </c>
      <c r="O96" s="2"/>
      <c r="P96" s="2"/>
    </row>
    <row r="97" spans="1:16" ht="28.15" customHeight="1" outlineLevel="2">
      <c r="A97" s="2" t="s">
        <v>102</v>
      </c>
      <c r="B97" s="2" t="s">
        <v>103</v>
      </c>
      <c r="C97" s="7" t="s">
        <v>165</v>
      </c>
      <c r="D97" s="2" t="s">
        <v>18</v>
      </c>
      <c r="E97" s="2" t="s">
        <v>19</v>
      </c>
      <c r="F97" s="2">
        <v>3.6</v>
      </c>
      <c r="G97" s="2">
        <v>4.5</v>
      </c>
      <c r="H97" s="2">
        <v>89</v>
      </c>
      <c r="I97" s="2">
        <v>29</v>
      </c>
      <c r="J97" s="2"/>
      <c r="K97" s="2"/>
      <c r="L97" s="2">
        <f t="shared" ref="L97:L128" si="21">H97-J97</f>
        <v>89</v>
      </c>
      <c r="M97" s="2">
        <f t="shared" ref="M97:M128" si="22">I97-K97</f>
        <v>29</v>
      </c>
      <c r="N97" s="2">
        <f t="shared" ref="N97:N128" si="23">L97-M97</f>
        <v>60</v>
      </c>
      <c r="O97" s="2" t="s">
        <v>86</v>
      </c>
      <c r="P97" s="2" t="s">
        <v>343</v>
      </c>
    </row>
    <row r="98" spans="1:16" ht="28.15" customHeight="1" outlineLevel="2">
      <c r="A98" s="2" t="s">
        <v>102</v>
      </c>
      <c r="B98" s="2" t="s">
        <v>103</v>
      </c>
      <c r="C98" s="7" t="s">
        <v>166</v>
      </c>
      <c r="D98" s="2" t="s">
        <v>18</v>
      </c>
      <c r="E98" s="2" t="s">
        <v>19</v>
      </c>
      <c r="F98" s="2">
        <v>3.5</v>
      </c>
      <c r="G98" s="2">
        <v>4.5</v>
      </c>
      <c r="H98" s="2">
        <v>86</v>
      </c>
      <c r="I98" s="2">
        <v>28</v>
      </c>
      <c r="J98" s="2"/>
      <c r="K98" s="2"/>
      <c r="L98" s="2">
        <f t="shared" si="21"/>
        <v>86</v>
      </c>
      <c r="M98" s="2">
        <f t="shared" si="22"/>
        <v>28</v>
      </c>
      <c r="N98" s="2">
        <f t="shared" si="23"/>
        <v>58</v>
      </c>
      <c r="O98" s="2" t="s">
        <v>86</v>
      </c>
      <c r="P98" s="2" t="s">
        <v>344</v>
      </c>
    </row>
    <row r="99" spans="1:16" ht="28.15" customHeight="1" outlineLevel="2">
      <c r="A99" s="2" t="s">
        <v>102</v>
      </c>
      <c r="B99" s="2" t="s">
        <v>103</v>
      </c>
      <c r="C99" s="7" t="s">
        <v>167</v>
      </c>
      <c r="D99" s="2" t="s">
        <v>18</v>
      </c>
      <c r="E99" s="2" t="s">
        <v>19</v>
      </c>
      <c r="F99" s="2">
        <v>5.8</v>
      </c>
      <c r="G99" s="2">
        <v>4.5</v>
      </c>
      <c r="H99" s="2">
        <v>145</v>
      </c>
      <c r="I99" s="2">
        <v>46</v>
      </c>
      <c r="J99" s="2"/>
      <c r="K99" s="2"/>
      <c r="L99" s="2">
        <f t="shared" si="21"/>
        <v>145</v>
      </c>
      <c r="M99" s="2">
        <f t="shared" si="22"/>
        <v>46</v>
      </c>
      <c r="N99" s="2">
        <f t="shared" si="23"/>
        <v>99</v>
      </c>
      <c r="O99" s="2" t="s">
        <v>86</v>
      </c>
      <c r="P99" s="2" t="s">
        <v>345</v>
      </c>
    </row>
    <row r="100" spans="1:16" ht="28.15" customHeight="1" outlineLevel="2">
      <c r="A100" s="2" t="s">
        <v>102</v>
      </c>
      <c r="B100" s="2" t="s">
        <v>103</v>
      </c>
      <c r="C100" s="7" t="s">
        <v>168</v>
      </c>
      <c r="D100" s="2" t="s">
        <v>18</v>
      </c>
      <c r="E100" s="2" t="s">
        <v>19</v>
      </c>
      <c r="F100" s="2">
        <v>2.7</v>
      </c>
      <c r="G100" s="2">
        <v>4.5</v>
      </c>
      <c r="H100" s="2">
        <v>66</v>
      </c>
      <c r="I100" s="2">
        <v>21</v>
      </c>
      <c r="J100" s="2"/>
      <c r="K100" s="2"/>
      <c r="L100" s="2">
        <f t="shared" si="21"/>
        <v>66</v>
      </c>
      <c r="M100" s="2">
        <f t="shared" si="22"/>
        <v>21</v>
      </c>
      <c r="N100" s="2">
        <f t="shared" si="23"/>
        <v>45</v>
      </c>
      <c r="O100" s="2" t="s">
        <v>86</v>
      </c>
      <c r="P100" s="2" t="s">
        <v>545</v>
      </c>
    </row>
    <row r="101" spans="1:16" ht="28.15" customHeight="1" outlineLevel="2">
      <c r="A101" s="2" t="s">
        <v>102</v>
      </c>
      <c r="B101" s="2" t="s">
        <v>103</v>
      </c>
      <c r="C101" s="7" t="s">
        <v>169</v>
      </c>
      <c r="D101" s="2" t="s">
        <v>18</v>
      </c>
      <c r="E101" s="2" t="s">
        <v>19</v>
      </c>
      <c r="F101" s="2">
        <v>2.7</v>
      </c>
      <c r="G101" s="2">
        <v>4.5</v>
      </c>
      <c r="H101" s="2">
        <v>68</v>
      </c>
      <c r="I101" s="2">
        <v>22</v>
      </c>
      <c r="J101" s="2"/>
      <c r="K101" s="2"/>
      <c r="L101" s="2">
        <f t="shared" si="21"/>
        <v>68</v>
      </c>
      <c r="M101" s="2">
        <f t="shared" si="22"/>
        <v>22</v>
      </c>
      <c r="N101" s="2">
        <f t="shared" si="23"/>
        <v>46</v>
      </c>
      <c r="O101" s="2" t="s">
        <v>86</v>
      </c>
      <c r="P101" s="2" t="s">
        <v>346</v>
      </c>
    </row>
    <row r="102" spans="1:16" ht="28.15" customHeight="1" outlineLevel="2">
      <c r="A102" s="2" t="s">
        <v>102</v>
      </c>
      <c r="B102" s="2" t="s">
        <v>103</v>
      </c>
      <c r="C102" s="7" t="s">
        <v>170</v>
      </c>
      <c r="D102" s="2" t="s">
        <v>18</v>
      </c>
      <c r="E102" s="2" t="s">
        <v>19</v>
      </c>
      <c r="F102" s="2">
        <v>1.3</v>
      </c>
      <c r="G102" s="2">
        <v>4.5</v>
      </c>
      <c r="H102" s="2">
        <v>32</v>
      </c>
      <c r="I102" s="2">
        <v>10</v>
      </c>
      <c r="J102" s="2"/>
      <c r="K102" s="2"/>
      <c r="L102" s="2">
        <f t="shared" si="21"/>
        <v>32</v>
      </c>
      <c r="M102" s="2">
        <f t="shared" si="22"/>
        <v>10</v>
      </c>
      <c r="N102" s="2">
        <f t="shared" si="23"/>
        <v>22</v>
      </c>
      <c r="O102" s="2" t="s">
        <v>86</v>
      </c>
      <c r="P102" s="2" t="s">
        <v>347</v>
      </c>
    </row>
    <row r="103" spans="1:16" ht="28.15" customHeight="1" outlineLevel="2">
      <c r="A103" s="2" t="s">
        <v>102</v>
      </c>
      <c r="B103" s="2" t="s">
        <v>103</v>
      </c>
      <c r="C103" s="7" t="s">
        <v>171</v>
      </c>
      <c r="D103" s="2" t="s">
        <v>18</v>
      </c>
      <c r="E103" s="2" t="s">
        <v>19</v>
      </c>
      <c r="F103" s="2">
        <v>1.8</v>
      </c>
      <c r="G103" s="2">
        <v>4.5</v>
      </c>
      <c r="H103" s="2">
        <v>44</v>
      </c>
      <c r="I103" s="2">
        <v>14</v>
      </c>
      <c r="J103" s="2"/>
      <c r="K103" s="2"/>
      <c r="L103" s="2">
        <f t="shared" si="21"/>
        <v>44</v>
      </c>
      <c r="M103" s="2">
        <f t="shared" si="22"/>
        <v>14</v>
      </c>
      <c r="N103" s="2">
        <f t="shared" si="23"/>
        <v>30</v>
      </c>
      <c r="O103" s="2" t="s">
        <v>86</v>
      </c>
      <c r="P103" s="2" t="s">
        <v>348</v>
      </c>
    </row>
    <row r="104" spans="1:16" ht="28.15" customHeight="1" outlineLevel="2">
      <c r="A104" s="2" t="s">
        <v>102</v>
      </c>
      <c r="B104" s="2" t="s">
        <v>103</v>
      </c>
      <c r="C104" s="7" t="s">
        <v>172</v>
      </c>
      <c r="D104" s="2" t="s">
        <v>18</v>
      </c>
      <c r="E104" s="2" t="s">
        <v>19</v>
      </c>
      <c r="F104" s="2">
        <v>3.8</v>
      </c>
      <c r="G104" s="2">
        <v>4.5</v>
      </c>
      <c r="H104" s="2">
        <v>94</v>
      </c>
      <c r="I104" s="2">
        <v>30</v>
      </c>
      <c r="J104" s="2"/>
      <c r="K104" s="2"/>
      <c r="L104" s="2">
        <f t="shared" si="21"/>
        <v>94</v>
      </c>
      <c r="M104" s="2">
        <f t="shared" si="22"/>
        <v>30</v>
      </c>
      <c r="N104" s="2">
        <f t="shared" si="23"/>
        <v>64</v>
      </c>
      <c r="O104" s="2" t="s">
        <v>86</v>
      </c>
      <c r="P104" s="2" t="s">
        <v>349</v>
      </c>
    </row>
    <row r="105" spans="1:16" ht="28.15" customHeight="1" outlineLevel="2">
      <c r="A105" s="2" t="s">
        <v>102</v>
      </c>
      <c r="B105" s="2" t="s">
        <v>103</v>
      </c>
      <c r="C105" s="7" t="s">
        <v>173</v>
      </c>
      <c r="D105" s="2" t="s">
        <v>18</v>
      </c>
      <c r="E105" s="2" t="s">
        <v>19</v>
      </c>
      <c r="F105" s="2">
        <v>1.6</v>
      </c>
      <c r="G105" s="2">
        <v>4.5</v>
      </c>
      <c r="H105" s="2">
        <v>41</v>
      </c>
      <c r="I105" s="2">
        <v>13</v>
      </c>
      <c r="J105" s="2"/>
      <c r="K105" s="2"/>
      <c r="L105" s="2">
        <f t="shared" si="21"/>
        <v>41</v>
      </c>
      <c r="M105" s="2">
        <f t="shared" si="22"/>
        <v>13</v>
      </c>
      <c r="N105" s="2">
        <f t="shared" si="23"/>
        <v>28</v>
      </c>
      <c r="O105" s="2" t="s">
        <v>86</v>
      </c>
      <c r="P105" s="2" t="s">
        <v>350</v>
      </c>
    </row>
    <row r="106" spans="1:16" ht="28.15" customHeight="1" outlineLevel="2">
      <c r="A106" s="2" t="s">
        <v>102</v>
      </c>
      <c r="B106" s="2" t="s">
        <v>103</v>
      </c>
      <c r="C106" s="7" t="s">
        <v>174</v>
      </c>
      <c r="D106" s="2" t="s">
        <v>18</v>
      </c>
      <c r="E106" s="2" t="s">
        <v>19</v>
      </c>
      <c r="F106" s="2">
        <v>2.7</v>
      </c>
      <c r="G106" s="2">
        <v>4.5</v>
      </c>
      <c r="H106" s="2">
        <v>68</v>
      </c>
      <c r="I106" s="2">
        <v>22</v>
      </c>
      <c r="J106" s="2"/>
      <c r="K106" s="2"/>
      <c r="L106" s="2">
        <f t="shared" si="21"/>
        <v>68</v>
      </c>
      <c r="M106" s="2">
        <f t="shared" si="22"/>
        <v>22</v>
      </c>
      <c r="N106" s="2">
        <f t="shared" si="23"/>
        <v>46</v>
      </c>
      <c r="O106" s="2" t="s">
        <v>86</v>
      </c>
      <c r="P106" s="2" t="s">
        <v>351</v>
      </c>
    </row>
    <row r="107" spans="1:16" ht="28.15" customHeight="1" outlineLevel="2">
      <c r="A107" s="2" t="s">
        <v>102</v>
      </c>
      <c r="B107" s="2" t="s">
        <v>103</v>
      </c>
      <c r="C107" s="7" t="s">
        <v>175</v>
      </c>
      <c r="D107" s="2" t="s">
        <v>18</v>
      </c>
      <c r="E107" s="2" t="s">
        <v>19</v>
      </c>
      <c r="F107" s="2">
        <v>0.8</v>
      </c>
      <c r="G107" s="2">
        <v>4.5</v>
      </c>
      <c r="H107" s="2">
        <v>19</v>
      </c>
      <c r="I107" s="2">
        <v>6</v>
      </c>
      <c r="J107" s="2"/>
      <c r="K107" s="2"/>
      <c r="L107" s="2">
        <f t="shared" si="21"/>
        <v>19</v>
      </c>
      <c r="M107" s="2">
        <f t="shared" si="22"/>
        <v>6</v>
      </c>
      <c r="N107" s="2">
        <f t="shared" si="23"/>
        <v>13</v>
      </c>
      <c r="O107" s="2" t="s">
        <v>86</v>
      </c>
      <c r="P107" s="2" t="s">
        <v>352</v>
      </c>
    </row>
    <row r="108" spans="1:16" ht="28.15" customHeight="1" outlineLevel="2">
      <c r="A108" s="2" t="s">
        <v>102</v>
      </c>
      <c r="B108" s="2" t="s">
        <v>103</v>
      </c>
      <c r="C108" s="7" t="s">
        <v>176</v>
      </c>
      <c r="D108" s="2" t="s">
        <v>18</v>
      </c>
      <c r="E108" s="2" t="s">
        <v>19</v>
      </c>
      <c r="F108" s="2">
        <v>1.6</v>
      </c>
      <c r="G108" s="2">
        <v>4.5</v>
      </c>
      <c r="H108" s="2">
        <v>41</v>
      </c>
      <c r="I108" s="2">
        <v>13</v>
      </c>
      <c r="J108" s="2"/>
      <c r="K108" s="2"/>
      <c r="L108" s="2">
        <f t="shared" si="21"/>
        <v>41</v>
      </c>
      <c r="M108" s="2">
        <f t="shared" si="22"/>
        <v>13</v>
      </c>
      <c r="N108" s="2">
        <f t="shared" si="23"/>
        <v>28</v>
      </c>
      <c r="O108" s="2" t="s">
        <v>86</v>
      </c>
      <c r="P108" s="2" t="s">
        <v>353</v>
      </c>
    </row>
    <row r="109" spans="1:16" ht="28.15" customHeight="1" outlineLevel="2">
      <c r="A109" s="2" t="s">
        <v>102</v>
      </c>
      <c r="B109" s="2" t="s">
        <v>103</v>
      </c>
      <c r="C109" s="7" t="s">
        <v>177</v>
      </c>
      <c r="D109" s="2" t="s">
        <v>18</v>
      </c>
      <c r="E109" s="2" t="s">
        <v>19</v>
      </c>
      <c r="F109" s="2">
        <v>4.4000000000000004</v>
      </c>
      <c r="G109" s="2">
        <v>4.5</v>
      </c>
      <c r="H109" s="2">
        <v>111</v>
      </c>
      <c r="I109" s="2">
        <v>36</v>
      </c>
      <c r="J109" s="2"/>
      <c r="K109" s="2"/>
      <c r="L109" s="2">
        <f t="shared" si="21"/>
        <v>111</v>
      </c>
      <c r="M109" s="2">
        <f t="shared" si="22"/>
        <v>36</v>
      </c>
      <c r="N109" s="2">
        <f t="shared" si="23"/>
        <v>75</v>
      </c>
      <c r="O109" s="2" t="s">
        <v>86</v>
      </c>
      <c r="P109" s="2" t="s">
        <v>354</v>
      </c>
    </row>
    <row r="110" spans="1:16" ht="28.15" customHeight="1" outlineLevel="2">
      <c r="A110" s="2" t="s">
        <v>102</v>
      </c>
      <c r="B110" s="2" t="s">
        <v>103</v>
      </c>
      <c r="C110" s="7" t="s">
        <v>178</v>
      </c>
      <c r="D110" s="2" t="s">
        <v>18</v>
      </c>
      <c r="E110" s="2" t="s">
        <v>19</v>
      </c>
      <c r="F110" s="2">
        <v>2.5</v>
      </c>
      <c r="G110" s="2">
        <v>4.5</v>
      </c>
      <c r="H110" s="2">
        <v>61</v>
      </c>
      <c r="I110" s="2">
        <v>20</v>
      </c>
      <c r="J110" s="2"/>
      <c r="K110" s="2"/>
      <c r="L110" s="2">
        <f t="shared" si="21"/>
        <v>61</v>
      </c>
      <c r="M110" s="2">
        <f t="shared" si="22"/>
        <v>20</v>
      </c>
      <c r="N110" s="2">
        <f t="shared" si="23"/>
        <v>41</v>
      </c>
      <c r="O110" s="2" t="s">
        <v>86</v>
      </c>
      <c r="P110" s="2" t="s">
        <v>355</v>
      </c>
    </row>
    <row r="111" spans="1:16" ht="28.15" customHeight="1" outlineLevel="2">
      <c r="A111" s="2" t="s">
        <v>102</v>
      </c>
      <c r="B111" s="2" t="s">
        <v>103</v>
      </c>
      <c r="C111" s="7" t="s">
        <v>179</v>
      </c>
      <c r="D111" s="2" t="s">
        <v>18</v>
      </c>
      <c r="E111" s="2" t="s">
        <v>19</v>
      </c>
      <c r="F111" s="2">
        <v>6.6</v>
      </c>
      <c r="G111" s="2">
        <v>4.5</v>
      </c>
      <c r="H111" s="2">
        <v>164</v>
      </c>
      <c r="I111" s="2">
        <v>52</v>
      </c>
      <c r="J111" s="2"/>
      <c r="K111" s="2"/>
      <c r="L111" s="2">
        <f t="shared" si="21"/>
        <v>164</v>
      </c>
      <c r="M111" s="2">
        <f t="shared" si="22"/>
        <v>52</v>
      </c>
      <c r="N111" s="2">
        <f t="shared" si="23"/>
        <v>112</v>
      </c>
      <c r="O111" s="2" t="s">
        <v>86</v>
      </c>
      <c r="P111" s="2" t="s">
        <v>356</v>
      </c>
    </row>
    <row r="112" spans="1:16" ht="28.15" customHeight="1" outlineLevel="2">
      <c r="A112" s="2" t="s">
        <v>102</v>
      </c>
      <c r="B112" s="2" t="s">
        <v>103</v>
      </c>
      <c r="C112" s="7" t="s">
        <v>180</v>
      </c>
      <c r="D112" s="2" t="s">
        <v>18</v>
      </c>
      <c r="E112" s="2" t="s">
        <v>19</v>
      </c>
      <c r="F112" s="2">
        <v>4.0999999999999996</v>
      </c>
      <c r="G112" s="2">
        <v>4.5</v>
      </c>
      <c r="H112" s="2">
        <v>103</v>
      </c>
      <c r="I112" s="2">
        <v>33</v>
      </c>
      <c r="J112" s="2"/>
      <c r="K112" s="2"/>
      <c r="L112" s="2">
        <f t="shared" si="21"/>
        <v>103</v>
      </c>
      <c r="M112" s="2">
        <f t="shared" si="22"/>
        <v>33</v>
      </c>
      <c r="N112" s="2">
        <f t="shared" si="23"/>
        <v>70</v>
      </c>
      <c r="O112" s="2" t="s">
        <v>86</v>
      </c>
      <c r="P112" s="2" t="s">
        <v>357</v>
      </c>
    </row>
    <row r="113" spans="1:16" ht="28.15" customHeight="1" outlineLevel="2">
      <c r="A113" s="2" t="s">
        <v>102</v>
      </c>
      <c r="B113" s="2" t="s">
        <v>103</v>
      </c>
      <c r="C113" s="7" t="s">
        <v>181</v>
      </c>
      <c r="D113" s="2" t="s">
        <v>18</v>
      </c>
      <c r="E113" s="2" t="s">
        <v>19</v>
      </c>
      <c r="F113" s="2">
        <v>1.4</v>
      </c>
      <c r="G113" s="2">
        <v>4.5</v>
      </c>
      <c r="H113" s="2">
        <v>34</v>
      </c>
      <c r="I113" s="2">
        <v>11</v>
      </c>
      <c r="J113" s="2"/>
      <c r="K113" s="2"/>
      <c r="L113" s="2">
        <f t="shared" si="21"/>
        <v>34</v>
      </c>
      <c r="M113" s="2">
        <f t="shared" si="22"/>
        <v>11</v>
      </c>
      <c r="N113" s="2">
        <f t="shared" si="23"/>
        <v>23</v>
      </c>
      <c r="O113" s="2" t="s">
        <v>86</v>
      </c>
      <c r="P113" s="2" t="s">
        <v>358</v>
      </c>
    </row>
    <row r="114" spans="1:16" ht="28.15" customHeight="1" outlineLevel="2">
      <c r="A114" s="2" t="s">
        <v>102</v>
      </c>
      <c r="B114" s="2" t="s">
        <v>103</v>
      </c>
      <c r="C114" s="7" t="s">
        <v>182</v>
      </c>
      <c r="D114" s="2" t="s">
        <v>18</v>
      </c>
      <c r="E114" s="2" t="s">
        <v>19</v>
      </c>
      <c r="F114" s="2">
        <v>2.1</v>
      </c>
      <c r="G114" s="2">
        <v>4.5</v>
      </c>
      <c r="H114" s="2">
        <v>52</v>
      </c>
      <c r="I114" s="2">
        <v>17</v>
      </c>
      <c r="J114" s="2"/>
      <c r="K114" s="2"/>
      <c r="L114" s="2">
        <f t="shared" si="21"/>
        <v>52</v>
      </c>
      <c r="M114" s="2">
        <f t="shared" si="22"/>
        <v>17</v>
      </c>
      <c r="N114" s="2">
        <f t="shared" si="23"/>
        <v>35</v>
      </c>
      <c r="O114" s="2" t="s">
        <v>86</v>
      </c>
      <c r="P114" s="2" t="s">
        <v>359</v>
      </c>
    </row>
    <row r="115" spans="1:16" ht="28.15" customHeight="1" outlineLevel="2">
      <c r="A115" s="2" t="s">
        <v>102</v>
      </c>
      <c r="B115" s="2" t="s">
        <v>103</v>
      </c>
      <c r="C115" s="7" t="s">
        <v>183</v>
      </c>
      <c r="D115" s="2" t="s">
        <v>18</v>
      </c>
      <c r="E115" s="2" t="s">
        <v>19</v>
      </c>
      <c r="F115" s="2">
        <v>1.5</v>
      </c>
      <c r="G115" s="2">
        <v>4.5</v>
      </c>
      <c r="H115" s="2">
        <v>37</v>
      </c>
      <c r="I115" s="2">
        <v>12</v>
      </c>
      <c r="J115" s="2"/>
      <c r="K115" s="2"/>
      <c r="L115" s="2">
        <f t="shared" si="21"/>
        <v>37</v>
      </c>
      <c r="M115" s="2">
        <f t="shared" si="22"/>
        <v>12</v>
      </c>
      <c r="N115" s="2">
        <f t="shared" si="23"/>
        <v>25</v>
      </c>
      <c r="O115" s="2" t="s">
        <v>86</v>
      </c>
      <c r="P115" s="2" t="s">
        <v>360</v>
      </c>
    </row>
    <row r="116" spans="1:16" ht="28.15" customHeight="1" outlineLevel="2">
      <c r="A116" s="2" t="s">
        <v>102</v>
      </c>
      <c r="B116" s="2" t="s">
        <v>103</v>
      </c>
      <c r="C116" s="7" t="s">
        <v>184</v>
      </c>
      <c r="D116" s="2" t="s">
        <v>18</v>
      </c>
      <c r="E116" s="2" t="s">
        <v>19</v>
      </c>
      <c r="F116" s="2">
        <v>2.7</v>
      </c>
      <c r="G116" s="2">
        <v>4.5</v>
      </c>
      <c r="H116" s="2">
        <v>68</v>
      </c>
      <c r="I116" s="2">
        <v>22</v>
      </c>
      <c r="J116" s="2"/>
      <c r="K116" s="2"/>
      <c r="L116" s="2">
        <f t="shared" si="21"/>
        <v>68</v>
      </c>
      <c r="M116" s="2">
        <f t="shared" si="22"/>
        <v>22</v>
      </c>
      <c r="N116" s="2">
        <f t="shared" si="23"/>
        <v>46</v>
      </c>
      <c r="O116" s="2" t="s">
        <v>86</v>
      </c>
      <c r="P116" s="2" t="s">
        <v>361</v>
      </c>
    </row>
    <row r="117" spans="1:16" ht="28.15" customHeight="1" outlineLevel="2">
      <c r="A117" s="2" t="s">
        <v>102</v>
      </c>
      <c r="B117" s="2" t="s">
        <v>103</v>
      </c>
      <c r="C117" s="7" t="s">
        <v>185</v>
      </c>
      <c r="D117" s="2" t="s">
        <v>18</v>
      </c>
      <c r="E117" s="2" t="s">
        <v>19</v>
      </c>
      <c r="F117" s="2">
        <v>5.4</v>
      </c>
      <c r="G117" s="2">
        <v>4.5</v>
      </c>
      <c r="H117" s="2">
        <v>135</v>
      </c>
      <c r="I117" s="2">
        <v>43</v>
      </c>
      <c r="J117" s="2"/>
      <c r="K117" s="2"/>
      <c r="L117" s="2">
        <f t="shared" si="21"/>
        <v>135</v>
      </c>
      <c r="M117" s="2">
        <f t="shared" si="22"/>
        <v>43</v>
      </c>
      <c r="N117" s="2">
        <f t="shared" si="23"/>
        <v>92</v>
      </c>
      <c r="O117" s="2" t="s">
        <v>86</v>
      </c>
      <c r="P117" s="2" t="s">
        <v>362</v>
      </c>
    </row>
    <row r="118" spans="1:16" ht="28.15" customHeight="1" outlineLevel="2">
      <c r="A118" s="2" t="s">
        <v>102</v>
      </c>
      <c r="B118" s="2" t="s">
        <v>103</v>
      </c>
      <c r="C118" s="7" t="s">
        <v>186</v>
      </c>
      <c r="D118" s="2" t="s">
        <v>18</v>
      </c>
      <c r="E118" s="2" t="s">
        <v>19</v>
      </c>
      <c r="F118" s="2">
        <v>7.9</v>
      </c>
      <c r="G118" s="2">
        <v>4.5</v>
      </c>
      <c r="H118" s="2">
        <v>198</v>
      </c>
      <c r="I118" s="2">
        <v>63</v>
      </c>
      <c r="J118" s="2"/>
      <c r="K118" s="2"/>
      <c r="L118" s="2">
        <f t="shared" si="21"/>
        <v>198</v>
      </c>
      <c r="M118" s="2">
        <f t="shared" si="22"/>
        <v>63</v>
      </c>
      <c r="N118" s="2">
        <f t="shared" si="23"/>
        <v>135</v>
      </c>
      <c r="O118" s="2" t="s">
        <v>86</v>
      </c>
      <c r="P118" s="2" t="s">
        <v>363</v>
      </c>
    </row>
    <row r="119" spans="1:16" ht="28.15" customHeight="1" outlineLevel="2">
      <c r="A119" s="2" t="s">
        <v>102</v>
      </c>
      <c r="B119" s="2" t="s">
        <v>103</v>
      </c>
      <c r="C119" s="7" t="s">
        <v>187</v>
      </c>
      <c r="D119" s="2" t="s">
        <v>18</v>
      </c>
      <c r="E119" s="2" t="s">
        <v>19</v>
      </c>
      <c r="F119" s="2">
        <v>5.0999999999999996</v>
      </c>
      <c r="G119" s="2">
        <v>4.5</v>
      </c>
      <c r="H119" s="2">
        <v>127</v>
      </c>
      <c r="I119" s="2">
        <v>40</v>
      </c>
      <c r="J119" s="2"/>
      <c r="K119" s="2"/>
      <c r="L119" s="2">
        <f t="shared" si="21"/>
        <v>127</v>
      </c>
      <c r="M119" s="2">
        <f t="shared" si="22"/>
        <v>40</v>
      </c>
      <c r="N119" s="2">
        <f t="shared" si="23"/>
        <v>87</v>
      </c>
      <c r="O119" s="2" t="s">
        <v>86</v>
      </c>
      <c r="P119" s="2" t="s">
        <v>364</v>
      </c>
    </row>
    <row r="120" spans="1:16" ht="28.15" customHeight="1" outlineLevel="2">
      <c r="A120" s="2" t="s">
        <v>102</v>
      </c>
      <c r="B120" s="2" t="s">
        <v>103</v>
      </c>
      <c r="C120" s="7" t="s">
        <v>188</v>
      </c>
      <c r="D120" s="2" t="s">
        <v>18</v>
      </c>
      <c r="E120" s="2" t="s">
        <v>19</v>
      </c>
      <c r="F120" s="2">
        <v>3.3</v>
      </c>
      <c r="G120" s="2">
        <v>4.5</v>
      </c>
      <c r="H120" s="2">
        <v>82</v>
      </c>
      <c r="I120" s="2">
        <v>26</v>
      </c>
      <c r="J120" s="2"/>
      <c r="K120" s="2"/>
      <c r="L120" s="2">
        <f t="shared" si="21"/>
        <v>82</v>
      </c>
      <c r="M120" s="2">
        <f t="shared" si="22"/>
        <v>26</v>
      </c>
      <c r="N120" s="2">
        <f t="shared" si="23"/>
        <v>56</v>
      </c>
      <c r="O120" s="2" t="s">
        <v>86</v>
      </c>
      <c r="P120" s="2" t="s">
        <v>365</v>
      </c>
    </row>
    <row r="121" spans="1:16" ht="28.15" customHeight="1" outlineLevel="2">
      <c r="A121" s="2" t="s">
        <v>102</v>
      </c>
      <c r="B121" s="2" t="s">
        <v>103</v>
      </c>
      <c r="C121" s="7" t="s">
        <v>189</v>
      </c>
      <c r="D121" s="2" t="s">
        <v>18</v>
      </c>
      <c r="E121" s="2" t="s">
        <v>19</v>
      </c>
      <c r="F121" s="2">
        <v>2.7</v>
      </c>
      <c r="G121" s="2">
        <v>4.5</v>
      </c>
      <c r="H121" s="2">
        <v>67</v>
      </c>
      <c r="I121" s="2">
        <v>21</v>
      </c>
      <c r="J121" s="2"/>
      <c r="K121" s="2"/>
      <c r="L121" s="2">
        <f t="shared" si="21"/>
        <v>67</v>
      </c>
      <c r="M121" s="2">
        <f t="shared" si="22"/>
        <v>21</v>
      </c>
      <c r="N121" s="2">
        <f t="shared" si="23"/>
        <v>46</v>
      </c>
      <c r="O121" s="2" t="s">
        <v>86</v>
      </c>
      <c r="P121" s="2" t="s">
        <v>366</v>
      </c>
    </row>
    <row r="122" spans="1:16" ht="28.15" customHeight="1" outlineLevel="2">
      <c r="A122" s="2" t="s">
        <v>102</v>
      </c>
      <c r="B122" s="2" t="s">
        <v>103</v>
      </c>
      <c r="C122" s="7" t="s">
        <v>190</v>
      </c>
      <c r="D122" s="2" t="s">
        <v>18</v>
      </c>
      <c r="E122" s="2" t="s">
        <v>19</v>
      </c>
      <c r="F122" s="2">
        <v>1.2</v>
      </c>
      <c r="G122" s="2">
        <v>4.5</v>
      </c>
      <c r="H122" s="2">
        <v>30</v>
      </c>
      <c r="I122" s="2">
        <v>10</v>
      </c>
      <c r="J122" s="2"/>
      <c r="K122" s="2"/>
      <c r="L122" s="2">
        <f t="shared" si="21"/>
        <v>30</v>
      </c>
      <c r="M122" s="2">
        <f t="shared" si="22"/>
        <v>10</v>
      </c>
      <c r="N122" s="2">
        <f t="shared" si="23"/>
        <v>20</v>
      </c>
      <c r="O122" s="2" t="s">
        <v>86</v>
      </c>
      <c r="P122" s="2" t="s">
        <v>367</v>
      </c>
    </row>
    <row r="123" spans="1:16" ht="28.15" customHeight="1" outlineLevel="2">
      <c r="A123" s="2" t="s">
        <v>102</v>
      </c>
      <c r="B123" s="2" t="s">
        <v>103</v>
      </c>
      <c r="C123" s="7" t="s">
        <v>191</v>
      </c>
      <c r="D123" s="2" t="s">
        <v>18</v>
      </c>
      <c r="E123" s="2" t="s">
        <v>19</v>
      </c>
      <c r="F123" s="2">
        <v>2.1</v>
      </c>
      <c r="G123" s="2">
        <v>4.5</v>
      </c>
      <c r="H123" s="2">
        <v>52</v>
      </c>
      <c r="I123" s="2">
        <v>17</v>
      </c>
      <c r="J123" s="2"/>
      <c r="K123" s="2"/>
      <c r="L123" s="2">
        <f t="shared" si="21"/>
        <v>52</v>
      </c>
      <c r="M123" s="2">
        <f t="shared" si="22"/>
        <v>17</v>
      </c>
      <c r="N123" s="2">
        <f t="shared" si="23"/>
        <v>35</v>
      </c>
      <c r="O123" s="2" t="s">
        <v>86</v>
      </c>
      <c r="P123" s="2" t="s">
        <v>368</v>
      </c>
    </row>
    <row r="124" spans="1:16" ht="28.15" customHeight="1" outlineLevel="2">
      <c r="A124" s="2" t="s">
        <v>102</v>
      </c>
      <c r="B124" s="2" t="s">
        <v>103</v>
      </c>
      <c r="C124" s="7" t="s">
        <v>192</v>
      </c>
      <c r="D124" s="2" t="s">
        <v>18</v>
      </c>
      <c r="E124" s="2" t="s">
        <v>19</v>
      </c>
      <c r="F124" s="2">
        <v>2.5</v>
      </c>
      <c r="G124" s="2">
        <v>4.5</v>
      </c>
      <c r="H124" s="2">
        <v>64</v>
      </c>
      <c r="I124" s="2">
        <v>20</v>
      </c>
      <c r="J124" s="2"/>
      <c r="K124" s="2"/>
      <c r="L124" s="2">
        <f t="shared" si="21"/>
        <v>64</v>
      </c>
      <c r="M124" s="2">
        <f t="shared" si="22"/>
        <v>20</v>
      </c>
      <c r="N124" s="2">
        <f t="shared" si="23"/>
        <v>44</v>
      </c>
      <c r="O124" s="2" t="s">
        <v>86</v>
      </c>
      <c r="P124" s="2" t="s">
        <v>369</v>
      </c>
    </row>
    <row r="125" spans="1:16" ht="28.15" customHeight="1" outlineLevel="2">
      <c r="A125" s="2" t="s">
        <v>102</v>
      </c>
      <c r="B125" s="2" t="s">
        <v>103</v>
      </c>
      <c r="C125" s="7" t="s">
        <v>193</v>
      </c>
      <c r="D125" s="2" t="s">
        <v>18</v>
      </c>
      <c r="E125" s="2" t="s">
        <v>19</v>
      </c>
      <c r="F125" s="2">
        <v>2.2000000000000002</v>
      </c>
      <c r="G125" s="2">
        <v>4.5</v>
      </c>
      <c r="H125" s="2">
        <v>56</v>
      </c>
      <c r="I125" s="2">
        <v>18</v>
      </c>
      <c r="J125" s="2"/>
      <c r="K125" s="2"/>
      <c r="L125" s="2">
        <f t="shared" si="21"/>
        <v>56</v>
      </c>
      <c r="M125" s="2">
        <f t="shared" si="22"/>
        <v>18</v>
      </c>
      <c r="N125" s="2">
        <f t="shared" si="23"/>
        <v>38</v>
      </c>
      <c r="O125" s="2" t="s">
        <v>86</v>
      </c>
      <c r="P125" s="2" t="s">
        <v>546</v>
      </c>
    </row>
    <row r="126" spans="1:16" ht="28.15" customHeight="1" outlineLevel="2">
      <c r="A126" s="2" t="s">
        <v>102</v>
      </c>
      <c r="B126" s="2" t="s">
        <v>103</v>
      </c>
      <c r="C126" s="7" t="s">
        <v>194</v>
      </c>
      <c r="D126" s="2" t="s">
        <v>18</v>
      </c>
      <c r="E126" s="2" t="s">
        <v>19</v>
      </c>
      <c r="F126" s="2">
        <v>2.4</v>
      </c>
      <c r="G126" s="2">
        <v>4.5</v>
      </c>
      <c r="H126" s="2">
        <v>60</v>
      </c>
      <c r="I126" s="2">
        <v>19</v>
      </c>
      <c r="J126" s="2"/>
      <c r="K126" s="2"/>
      <c r="L126" s="2">
        <f t="shared" si="21"/>
        <v>60</v>
      </c>
      <c r="M126" s="2">
        <f t="shared" si="22"/>
        <v>19</v>
      </c>
      <c r="N126" s="2">
        <f t="shared" si="23"/>
        <v>41</v>
      </c>
      <c r="O126" s="2" t="s">
        <v>86</v>
      </c>
      <c r="P126" s="2" t="s">
        <v>370</v>
      </c>
    </row>
    <row r="127" spans="1:16" ht="28.15" customHeight="1" outlineLevel="2">
      <c r="A127" s="2" t="s">
        <v>102</v>
      </c>
      <c r="B127" s="2" t="s">
        <v>103</v>
      </c>
      <c r="C127" s="7" t="s">
        <v>492</v>
      </c>
      <c r="D127" s="2" t="s">
        <v>18</v>
      </c>
      <c r="E127" s="2" t="s">
        <v>19</v>
      </c>
      <c r="F127" s="2">
        <v>3</v>
      </c>
      <c r="G127" s="2">
        <v>4.5</v>
      </c>
      <c r="H127" s="2">
        <v>76</v>
      </c>
      <c r="I127" s="2">
        <v>24</v>
      </c>
      <c r="J127" s="2"/>
      <c r="K127" s="2"/>
      <c r="L127" s="2">
        <f t="shared" si="21"/>
        <v>76</v>
      </c>
      <c r="M127" s="2">
        <f t="shared" si="22"/>
        <v>24</v>
      </c>
      <c r="N127" s="2">
        <f t="shared" si="23"/>
        <v>52</v>
      </c>
      <c r="O127" s="2" t="s">
        <v>86</v>
      </c>
      <c r="P127" s="2" t="s">
        <v>547</v>
      </c>
    </row>
    <row r="128" spans="1:16" ht="28.15" customHeight="1" outlineLevel="2">
      <c r="A128" s="2" t="s">
        <v>102</v>
      </c>
      <c r="B128" s="2" t="s">
        <v>103</v>
      </c>
      <c r="C128" s="7" t="s">
        <v>195</v>
      </c>
      <c r="D128" s="2" t="s">
        <v>18</v>
      </c>
      <c r="E128" s="2" t="s">
        <v>19</v>
      </c>
      <c r="F128" s="2">
        <v>4</v>
      </c>
      <c r="G128" s="2">
        <v>4.5</v>
      </c>
      <c r="H128" s="2">
        <v>101</v>
      </c>
      <c r="I128" s="2">
        <v>32</v>
      </c>
      <c r="J128" s="2"/>
      <c r="K128" s="2"/>
      <c r="L128" s="2">
        <f t="shared" si="21"/>
        <v>101</v>
      </c>
      <c r="M128" s="2">
        <f t="shared" si="22"/>
        <v>32</v>
      </c>
      <c r="N128" s="2">
        <f t="shared" si="23"/>
        <v>69</v>
      </c>
      <c r="O128" s="2" t="s">
        <v>86</v>
      </c>
      <c r="P128" s="2" t="s">
        <v>371</v>
      </c>
    </row>
    <row r="129" spans="1:16" ht="28.15" customHeight="1" outlineLevel="2">
      <c r="A129" s="2" t="s">
        <v>102</v>
      </c>
      <c r="B129" s="2" t="s">
        <v>103</v>
      </c>
      <c r="C129" s="7" t="s">
        <v>196</v>
      </c>
      <c r="D129" s="2" t="s">
        <v>18</v>
      </c>
      <c r="E129" s="2" t="s">
        <v>19</v>
      </c>
      <c r="F129" s="2">
        <v>0.8</v>
      </c>
      <c r="G129" s="2">
        <v>4.5</v>
      </c>
      <c r="H129" s="2">
        <v>21</v>
      </c>
      <c r="I129" s="2">
        <v>7</v>
      </c>
      <c r="J129" s="2"/>
      <c r="K129" s="2"/>
      <c r="L129" s="2">
        <f t="shared" ref="L129:L159" si="24">H129-J129</f>
        <v>21</v>
      </c>
      <c r="M129" s="2">
        <f t="shared" ref="M129:M159" si="25">I129-K129</f>
        <v>7</v>
      </c>
      <c r="N129" s="2">
        <f t="shared" ref="N129:N159" si="26">L129-M129</f>
        <v>14</v>
      </c>
      <c r="O129" s="2" t="s">
        <v>86</v>
      </c>
      <c r="P129" s="2" t="s">
        <v>372</v>
      </c>
    </row>
    <row r="130" spans="1:16" ht="28.15" customHeight="1" outlineLevel="2">
      <c r="A130" s="2" t="s">
        <v>102</v>
      </c>
      <c r="B130" s="2" t="s">
        <v>103</v>
      </c>
      <c r="C130" s="7" t="s">
        <v>197</v>
      </c>
      <c r="D130" s="2" t="s">
        <v>18</v>
      </c>
      <c r="E130" s="2" t="s">
        <v>19</v>
      </c>
      <c r="F130" s="2">
        <v>1.3</v>
      </c>
      <c r="G130" s="2">
        <v>4.5</v>
      </c>
      <c r="H130" s="2">
        <v>32</v>
      </c>
      <c r="I130" s="2">
        <v>10</v>
      </c>
      <c r="J130" s="2"/>
      <c r="K130" s="2"/>
      <c r="L130" s="2">
        <f t="shared" si="24"/>
        <v>32</v>
      </c>
      <c r="M130" s="2">
        <f t="shared" si="25"/>
        <v>10</v>
      </c>
      <c r="N130" s="2">
        <f t="shared" si="26"/>
        <v>22</v>
      </c>
      <c r="O130" s="2" t="s">
        <v>86</v>
      </c>
      <c r="P130" s="2" t="s">
        <v>373</v>
      </c>
    </row>
    <row r="131" spans="1:16" ht="28.15" customHeight="1" outlineLevel="2">
      <c r="A131" s="2" t="s">
        <v>102</v>
      </c>
      <c r="B131" s="2" t="s">
        <v>103</v>
      </c>
      <c r="C131" s="7" t="s">
        <v>198</v>
      </c>
      <c r="D131" s="2" t="s">
        <v>18</v>
      </c>
      <c r="E131" s="2" t="s">
        <v>19</v>
      </c>
      <c r="F131" s="2">
        <v>5.5</v>
      </c>
      <c r="G131" s="2">
        <v>4.5</v>
      </c>
      <c r="H131" s="2">
        <v>138</v>
      </c>
      <c r="I131" s="2">
        <v>44</v>
      </c>
      <c r="J131" s="2"/>
      <c r="K131" s="2"/>
      <c r="L131" s="2">
        <f t="shared" si="24"/>
        <v>138</v>
      </c>
      <c r="M131" s="2">
        <f t="shared" si="25"/>
        <v>44</v>
      </c>
      <c r="N131" s="2">
        <f t="shared" si="26"/>
        <v>94</v>
      </c>
      <c r="O131" s="2" t="s">
        <v>86</v>
      </c>
      <c r="P131" s="2" t="s">
        <v>374</v>
      </c>
    </row>
    <row r="132" spans="1:16" ht="28.15" customHeight="1" outlineLevel="2">
      <c r="A132" s="2" t="s">
        <v>102</v>
      </c>
      <c r="B132" s="2" t="s">
        <v>103</v>
      </c>
      <c r="C132" s="7" t="s">
        <v>199</v>
      </c>
      <c r="D132" s="2" t="s">
        <v>18</v>
      </c>
      <c r="E132" s="2" t="s">
        <v>19</v>
      </c>
      <c r="F132" s="2">
        <v>2.4</v>
      </c>
      <c r="G132" s="2">
        <v>4.5</v>
      </c>
      <c r="H132" s="2">
        <v>59</v>
      </c>
      <c r="I132" s="2">
        <v>19</v>
      </c>
      <c r="J132" s="2"/>
      <c r="K132" s="2"/>
      <c r="L132" s="2">
        <f t="shared" si="24"/>
        <v>59</v>
      </c>
      <c r="M132" s="2">
        <f t="shared" si="25"/>
        <v>19</v>
      </c>
      <c r="N132" s="2">
        <f t="shared" si="26"/>
        <v>40</v>
      </c>
      <c r="O132" s="2" t="s">
        <v>86</v>
      </c>
      <c r="P132" s="2" t="s">
        <v>375</v>
      </c>
    </row>
    <row r="133" spans="1:16" ht="28.15" customHeight="1" outlineLevel="2">
      <c r="A133" s="2" t="s">
        <v>102</v>
      </c>
      <c r="B133" s="2" t="s">
        <v>103</v>
      </c>
      <c r="C133" s="7" t="s">
        <v>200</v>
      </c>
      <c r="D133" s="2" t="s">
        <v>18</v>
      </c>
      <c r="E133" s="2" t="s">
        <v>19</v>
      </c>
      <c r="F133" s="2">
        <v>3.2</v>
      </c>
      <c r="G133" s="2">
        <v>4.5</v>
      </c>
      <c r="H133" s="2">
        <v>80</v>
      </c>
      <c r="I133" s="2">
        <v>26</v>
      </c>
      <c r="J133" s="2"/>
      <c r="K133" s="2"/>
      <c r="L133" s="2">
        <f t="shared" si="24"/>
        <v>80</v>
      </c>
      <c r="M133" s="2">
        <f t="shared" si="25"/>
        <v>26</v>
      </c>
      <c r="N133" s="2">
        <f t="shared" si="26"/>
        <v>54</v>
      </c>
      <c r="O133" s="2" t="s">
        <v>86</v>
      </c>
      <c r="P133" s="2" t="s">
        <v>376</v>
      </c>
    </row>
    <row r="134" spans="1:16" ht="28.15" customHeight="1" outlineLevel="2">
      <c r="A134" s="2" t="s">
        <v>102</v>
      </c>
      <c r="B134" s="2" t="s">
        <v>103</v>
      </c>
      <c r="C134" s="7" t="s">
        <v>201</v>
      </c>
      <c r="D134" s="2" t="s">
        <v>18</v>
      </c>
      <c r="E134" s="2" t="s">
        <v>19</v>
      </c>
      <c r="F134" s="2">
        <v>4</v>
      </c>
      <c r="G134" s="2">
        <v>4.5</v>
      </c>
      <c r="H134" s="2">
        <v>99</v>
      </c>
      <c r="I134" s="2">
        <v>32</v>
      </c>
      <c r="J134" s="2"/>
      <c r="K134" s="2"/>
      <c r="L134" s="2">
        <f t="shared" si="24"/>
        <v>99</v>
      </c>
      <c r="M134" s="2">
        <f t="shared" si="25"/>
        <v>32</v>
      </c>
      <c r="N134" s="2">
        <f t="shared" si="26"/>
        <v>67</v>
      </c>
      <c r="O134" s="2" t="s">
        <v>86</v>
      </c>
      <c r="P134" s="2" t="s">
        <v>377</v>
      </c>
    </row>
    <row r="135" spans="1:16" ht="28.15" customHeight="1" outlineLevel="2">
      <c r="A135" s="2" t="s">
        <v>102</v>
      </c>
      <c r="B135" s="2" t="s">
        <v>103</v>
      </c>
      <c r="C135" s="7" t="s">
        <v>202</v>
      </c>
      <c r="D135" s="2" t="s">
        <v>18</v>
      </c>
      <c r="E135" s="2" t="s">
        <v>19</v>
      </c>
      <c r="F135" s="2">
        <v>2.5</v>
      </c>
      <c r="G135" s="2">
        <v>4.5</v>
      </c>
      <c r="H135" s="2">
        <v>62</v>
      </c>
      <c r="I135" s="2">
        <v>20</v>
      </c>
      <c r="J135" s="2"/>
      <c r="K135" s="2"/>
      <c r="L135" s="2">
        <f t="shared" si="24"/>
        <v>62</v>
      </c>
      <c r="M135" s="2">
        <f t="shared" si="25"/>
        <v>20</v>
      </c>
      <c r="N135" s="2">
        <f t="shared" si="26"/>
        <v>42</v>
      </c>
      <c r="O135" s="2" t="s">
        <v>86</v>
      </c>
      <c r="P135" s="2" t="s">
        <v>548</v>
      </c>
    </row>
    <row r="136" spans="1:16" ht="28.15" customHeight="1" outlineLevel="2">
      <c r="A136" s="2" t="s">
        <v>102</v>
      </c>
      <c r="B136" s="2" t="s">
        <v>103</v>
      </c>
      <c r="C136" s="7" t="s">
        <v>203</v>
      </c>
      <c r="D136" s="2" t="s">
        <v>18</v>
      </c>
      <c r="E136" s="2" t="s">
        <v>19</v>
      </c>
      <c r="F136" s="2">
        <v>1.7</v>
      </c>
      <c r="G136" s="2">
        <v>4.5</v>
      </c>
      <c r="H136" s="2">
        <v>43</v>
      </c>
      <c r="I136" s="2">
        <v>14</v>
      </c>
      <c r="J136" s="2"/>
      <c r="K136" s="2"/>
      <c r="L136" s="2">
        <f t="shared" si="24"/>
        <v>43</v>
      </c>
      <c r="M136" s="2">
        <f t="shared" si="25"/>
        <v>14</v>
      </c>
      <c r="N136" s="2">
        <f t="shared" si="26"/>
        <v>29</v>
      </c>
      <c r="O136" s="2" t="s">
        <v>86</v>
      </c>
      <c r="P136" s="2" t="s">
        <v>549</v>
      </c>
    </row>
    <row r="137" spans="1:16" ht="28.15" customHeight="1" outlineLevel="2">
      <c r="A137" s="2" t="s">
        <v>102</v>
      </c>
      <c r="B137" s="2" t="s">
        <v>103</v>
      </c>
      <c r="C137" s="7" t="s">
        <v>204</v>
      </c>
      <c r="D137" s="2" t="s">
        <v>18</v>
      </c>
      <c r="E137" s="2" t="s">
        <v>19</v>
      </c>
      <c r="F137" s="2">
        <v>1.7</v>
      </c>
      <c r="G137" s="2">
        <v>4.5</v>
      </c>
      <c r="H137" s="2">
        <v>42</v>
      </c>
      <c r="I137" s="2">
        <v>13</v>
      </c>
      <c r="J137" s="2"/>
      <c r="K137" s="2"/>
      <c r="L137" s="2">
        <f t="shared" si="24"/>
        <v>42</v>
      </c>
      <c r="M137" s="2">
        <f t="shared" si="25"/>
        <v>13</v>
      </c>
      <c r="N137" s="2">
        <f t="shared" si="26"/>
        <v>29</v>
      </c>
      <c r="O137" s="2" t="s">
        <v>86</v>
      </c>
      <c r="P137" s="2" t="s">
        <v>378</v>
      </c>
    </row>
    <row r="138" spans="1:16" ht="28.15" customHeight="1" outlineLevel="2">
      <c r="A138" s="2" t="s">
        <v>102</v>
      </c>
      <c r="B138" s="2" t="s">
        <v>103</v>
      </c>
      <c r="C138" s="7" t="s">
        <v>205</v>
      </c>
      <c r="D138" s="2" t="s">
        <v>18</v>
      </c>
      <c r="E138" s="2" t="s">
        <v>19</v>
      </c>
      <c r="F138" s="2">
        <v>2.9</v>
      </c>
      <c r="G138" s="2">
        <v>4.5</v>
      </c>
      <c r="H138" s="2">
        <v>72</v>
      </c>
      <c r="I138" s="2">
        <v>23</v>
      </c>
      <c r="J138" s="2"/>
      <c r="K138" s="2"/>
      <c r="L138" s="2">
        <f t="shared" si="24"/>
        <v>72</v>
      </c>
      <c r="M138" s="2">
        <f t="shared" si="25"/>
        <v>23</v>
      </c>
      <c r="N138" s="2">
        <f t="shared" si="26"/>
        <v>49</v>
      </c>
      <c r="O138" s="2" t="s">
        <v>86</v>
      </c>
      <c r="P138" s="2" t="s">
        <v>379</v>
      </c>
    </row>
    <row r="139" spans="1:16" ht="28.15" customHeight="1" outlineLevel="2">
      <c r="A139" s="2" t="s">
        <v>102</v>
      </c>
      <c r="B139" s="2" t="s">
        <v>103</v>
      </c>
      <c r="C139" s="7" t="s">
        <v>206</v>
      </c>
      <c r="D139" s="2" t="s">
        <v>18</v>
      </c>
      <c r="E139" s="2" t="s">
        <v>19</v>
      </c>
      <c r="F139" s="2">
        <v>2.5</v>
      </c>
      <c r="G139" s="2">
        <v>4.5</v>
      </c>
      <c r="H139" s="2">
        <v>63</v>
      </c>
      <c r="I139" s="2">
        <v>20</v>
      </c>
      <c r="J139" s="2"/>
      <c r="K139" s="2"/>
      <c r="L139" s="2">
        <f t="shared" si="24"/>
        <v>63</v>
      </c>
      <c r="M139" s="2">
        <f t="shared" si="25"/>
        <v>20</v>
      </c>
      <c r="N139" s="2">
        <f t="shared" si="26"/>
        <v>43</v>
      </c>
      <c r="O139" s="2" t="s">
        <v>86</v>
      </c>
      <c r="P139" s="2" t="s">
        <v>380</v>
      </c>
    </row>
    <row r="140" spans="1:16" ht="28.15" customHeight="1" outlineLevel="2">
      <c r="A140" s="2" t="s">
        <v>102</v>
      </c>
      <c r="B140" s="2" t="s">
        <v>103</v>
      </c>
      <c r="C140" s="7" t="s">
        <v>207</v>
      </c>
      <c r="D140" s="2" t="s">
        <v>18</v>
      </c>
      <c r="E140" s="2" t="s">
        <v>19</v>
      </c>
      <c r="F140" s="2">
        <v>1.3</v>
      </c>
      <c r="G140" s="2">
        <v>4.5</v>
      </c>
      <c r="H140" s="2">
        <v>31</v>
      </c>
      <c r="I140" s="2">
        <v>10</v>
      </c>
      <c r="J140" s="2"/>
      <c r="K140" s="2"/>
      <c r="L140" s="2">
        <f t="shared" si="24"/>
        <v>31</v>
      </c>
      <c r="M140" s="2">
        <f t="shared" si="25"/>
        <v>10</v>
      </c>
      <c r="N140" s="2">
        <f t="shared" si="26"/>
        <v>21</v>
      </c>
      <c r="O140" s="2" t="s">
        <v>86</v>
      </c>
      <c r="P140" s="2" t="s">
        <v>381</v>
      </c>
    </row>
    <row r="141" spans="1:16" ht="28.15" customHeight="1" outlineLevel="2">
      <c r="A141" s="2" t="s">
        <v>102</v>
      </c>
      <c r="B141" s="2" t="s">
        <v>103</v>
      </c>
      <c r="C141" s="7" t="s">
        <v>208</v>
      </c>
      <c r="D141" s="2" t="s">
        <v>18</v>
      </c>
      <c r="E141" s="2" t="s">
        <v>19</v>
      </c>
      <c r="F141" s="2">
        <v>2.4</v>
      </c>
      <c r="G141" s="2">
        <v>4.5</v>
      </c>
      <c r="H141" s="2">
        <v>59</v>
      </c>
      <c r="I141" s="2">
        <v>19</v>
      </c>
      <c r="J141" s="2"/>
      <c r="K141" s="2"/>
      <c r="L141" s="2">
        <f t="shared" si="24"/>
        <v>59</v>
      </c>
      <c r="M141" s="2">
        <f t="shared" si="25"/>
        <v>19</v>
      </c>
      <c r="N141" s="2">
        <f t="shared" si="26"/>
        <v>40</v>
      </c>
      <c r="O141" s="2" t="s">
        <v>86</v>
      </c>
      <c r="P141" s="2" t="s">
        <v>382</v>
      </c>
    </row>
    <row r="142" spans="1:16" ht="28.15" customHeight="1" outlineLevel="2">
      <c r="A142" s="2" t="s">
        <v>102</v>
      </c>
      <c r="B142" s="2" t="s">
        <v>103</v>
      </c>
      <c r="C142" s="7" t="s">
        <v>209</v>
      </c>
      <c r="D142" s="2" t="s">
        <v>18</v>
      </c>
      <c r="E142" s="2" t="s">
        <v>19</v>
      </c>
      <c r="F142" s="2">
        <v>1.6</v>
      </c>
      <c r="G142" s="2">
        <v>4.5</v>
      </c>
      <c r="H142" s="2">
        <v>40</v>
      </c>
      <c r="I142" s="2">
        <v>13</v>
      </c>
      <c r="J142" s="2"/>
      <c r="K142" s="2"/>
      <c r="L142" s="2">
        <f t="shared" si="24"/>
        <v>40</v>
      </c>
      <c r="M142" s="2">
        <f t="shared" si="25"/>
        <v>13</v>
      </c>
      <c r="N142" s="2">
        <f t="shared" si="26"/>
        <v>27</v>
      </c>
      <c r="O142" s="2" t="s">
        <v>86</v>
      </c>
      <c r="P142" s="2" t="s">
        <v>383</v>
      </c>
    </row>
    <row r="143" spans="1:16" ht="28.15" customHeight="1" outlineLevel="2">
      <c r="A143" s="2" t="s">
        <v>102</v>
      </c>
      <c r="B143" s="2" t="s">
        <v>103</v>
      </c>
      <c r="C143" s="7" t="s">
        <v>210</v>
      </c>
      <c r="D143" s="2" t="s">
        <v>18</v>
      </c>
      <c r="E143" s="2" t="s">
        <v>19</v>
      </c>
      <c r="F143" s="2">
        <v>2.1</v>
      </c>
      <c r="G143" s="2">
        <v>4.5</v>
      </c>
      <c r="H143" s="2">
        <v>53</v>
      </c>
      <c r="I143" s="2">
        <v>17</v>
      </c>
      <c r="J143" s="2"/>
      <c r="K143" s="2"/>
      <c r="L143" s="2">
        <f t="shared" si="24"/>
        <v>53</v>
      </c>
      <c r="M143" s="2">
        <f t="shared" si="25"/>
        <v>17</v>
      </c>
      <c r="N143" s="2">
        <f t="shared" si="26"/>
        <v>36</v>
      </c>
      <c r="O143" s="2" t="s">
        <v>86</v>
      </c>
      <c r="P143" s="2" t="s">
        <v>384</v>
      </c>
    </row>
    <row r="144" spans="1:16" ht="28.15" customHeight="1" outlineLevel="2">
      <c r="A144" s="2" t="s">
        <v>102</v>
      </c>
      <c r="B144" s="2" t="s">
        <v>103</v>
      </c>
      <c r="C144" s="7" t="s">
        <v>211</v>
      </c>
      <c r="D144" s="2" t="s">
        <v>18</v>
      </c>
      <c r="E144" s="2" t="s">
        <v>19</v>
      </c>
      <c r="F144" s="2">
        <v>1.5</v>
      </c>
      <c r="G144" s="2">
        <v>4.5</v>
      </c>
      <c r="H144" s="2">
        <v>37</v>
      </c>
      <c r="I144" s="2">
        <v>12</v>
      </c>
      <c r="J144" s="2"/>
      <c r="K144" s="2"/>
      <c r="L144" s="2">
        <f t="shared" si="24"/>
        <v>37</v>
      </c>
      <c r="M144" s="2">
        <f t="shared" si="25"/>
        <v>12</v>
      </c>
      <c r="N144" s="2">
        <f t="shared" si="26"/>
        <v>25</v>
      </c>
      <c r="O144" s="2" t="s">
        <v>86</v>
      </c>
      <c r="P144" s="2" t="s">
        <v>550</v>
      </c>
    </row>
    <row r="145" spans="1:16" ht="28.15" customHeight="1" outlineLevel="2">
      <c r="A145" s="2" t="s">
        <v>102</v>
      </c>
      <c r="B145" s="2" t="s">
        <v>103</v>
      </c>
      <c r="C145" s="7" t="s">
        <v>212</v>
      </c>
      <c r="D145" s="2" t="s">
        <v>18</v>
      </c>
      <c r="E145" s="2" t="s">
        <v>19</v>
      </c>
      <c r="F145" s="2">
        <v>2.9</v>
      </c>
      <c r="G145" s="2">
        <v>4.5</v>
      </c>
      <c r="H145" s="2">
        <v>72</v>
      </c>
      <c r="I145" s="2">
        <v>23</v>
      </c>
      <c r="J145" s="2"/>
      <c r="K145" s="2"/>
      <c r="L145" s="2">
        <f t="shared" si="24"/>
        <v>72</v>
      </c>
      <c r="M145" s="2">
        <f t="shared" si="25"/>
        <v>23</v>
      </c>
      <c r="N145" s="2">
        <f t="shared" si="26"/>
        <v>49</v>
      </c>
      <c r="O145" s="2" t="s">
        <v>86</v>
      </c>
      <c r="P145" s="2" t="s">
        <v>385</v>
      </c>
    </row>
    <row r="146" spans="1:16" ht="28.15" customHeight="1" outlineLevel="2">
      <c r="A146" s="2" t="s">
        <v>102</v>
      </c>
      <c r="B146" s="2" t="s">
        <v>103</v>
      </c>
      <c r="C146" s="7" t="s">
        <v>213</v>
      </c>
      <c r="D146" s="2" t="s">
        <v>18</v>
      </c>
      <c r="E146" s="2" t="s">
        <v>19</v>
      </c>
      <c r="F146" s="2">
        <v>6.2</v>
      </c>
      <c r="G146" s="2">
        <v>4.5</v>
      </c>
      <c r="H146" s="2">
        <v>154</v>
      </c>
      <c r="I146" s="2">
        <v>49</v>
      </c>
      <c r="J146" s="2"/>
      <c r="K146" s="2"/>
      <c r="L146" s="2">
        <f t="shared" si="24"/>
        <v>154</v>
      </c>
      <c r="M146" s="2">
        <f t="shared" si="25"/>
        <v>49</v>
      </c>
      <c r="N146" s="2">
        <f t="shared" si="26"/>
        <v>105</v>
      </c>
      <c r="O146" s="2" t="s">
        <v>86</v>
      </c>
      <c r="P146" s="2" t="s">
        <v>386</v>
      </c>
    </row>
    <row r="147" spans="1:16" ht="28.15" customHeight="1" outlineLevel="2">
      <c r="A147" s="2" t="s">
        <v>102</v>
      </c>
      <c r="B147" s="2" t="s">
        <v>103</v>
      </c>
      <c r="C147" s="7" t="s">
        <v>214</v>
      </c>
      <c r="D147" s="2" t="s">
        <v>18</v>
      </c>
      <c r="E147" s="2" t="s">
        <v>19</v>
      </c>
      <c r="F147" s="2">
        <v>4.4000000000000004</v>
      </c>
      <c r="G147" s="2">
        <v>4.5</v>
      </c>
      <c r="H147" s="2">
        <v>109</v>
      </c>
      <c r="I147" s="2">
        <v>35</v>
      </c>
      <c r="J147" s="2"/>
      <c r="K147" s="2"/>
      <c r="L147" s="2">
        <f t="shared" si="24"/>
        <v>109</v>
      </c>
      <c r="M147" s="2">
        <f t="shared" si="25"/>
        <v>35</v>
      </c>
      <c r="N147" s="2">
        <f t="shared" si="26"/>
        <v>74</v>
      </c>
      <c r="O147" s="2" t="s">
        <v>86</v>
      </c>
      <c r="P147" s="2" t="s">
        <v>387</v>
      </c>
    </row>
    <row r="148" spans="1:16" ht="28.15" customHeight="1" outlineLevel="2">
      <c r="A148" s="2" t="s">
        <v>102</v>
      </c>
      <c r="B148" s="2" t="s">
        <v>103</v>
      </c>
      <c r="C148" s="7" t="s">
        <v>215</v>
      </c>
      <c r="D148" s="2" t="s">
        <v>18</v>
      </c>
      <c r="E148" s="2" t="s">
        <v>19</v>
      </c>
      <c r="F148" s="2">
        <v>12.2</v>
      </c>
      <c r="G148" s="2">
        <v>4.5</v>
      </c>
      <c r="H148" s="2">
        <v>304</v>
      </c>
      <c r="I148" s="2">
        <v>97</v>
      </c>
      <c r="J148" s="2"/>
      <c r="K148" s="2"/>
      <c r="L148" s="2">
        <f t="shared" si="24"/>
        <v>304</v>
      </c>
      <c r="M148" s="2">
        <f t="shared" si="25"/>
        <v>97</v>
      </c>
      <c r="N148" s="2">
        <f t="shared" si="26"/>
        <v>207</v>
      </c>
      <c r="O148" s="2" t="s">
        <v>86</v>
      </c>
      <c r="P148" s="2" t="s">
        <v>388</v>
      </c>
    </row>
    <row r="149" spans="1:16" ht="28.15" customHeight="1" outlineLevel="2">
      <c r="A149" s="2" t="s">
        <v>102</v>
      </c>
      <c r="B149" s="2" t="s">
        <v>103</v>
      </c>
      <c r="C149" s="7" t="s">
        <v>216</v>
      </c>
      <c r="D149" s="2" t="s">
        <v>18</v>
      </c>
      <c r="E149" s="2" t="s">
        <v>19</v>
      </c>
      <c r="F149" s="2">
        <v>3.7</v>
      </c>
      <c r="G149" s="2">
        <v>4.5</v>
      </c>
      <c r="H149" s="2">
        <v>93</v>
      </c>
      <c r="I149" s="2">
        <v>30</v>
      </c>
      <c r="J149" s="2"/>
      <c r="K149" s="2"/>
      <c r="L149" s="2">
        <f t="shared" si="24"/>
        <v>93</v>
      </c>
      <c r="M149" s="2">
        <f t="shared" si="25"/>
        <v>30</v>
      </c>
      <c r="N149" s="2">
        <f t="shared" si="26"/>
        <v>63</v>
      </c>
      <c r="O149" s="2" t="s">
        <v>86</v>
      </c>
      <c r="P149" s="2" t="s">
        <v>389</v>
      </c>
    </row>
    <row r="150" spans="1:16" ht="28.15" customHeight="1" outlineLevel="2">
      <c r="A150" s="2" t="s">
        <v>102</v>
      </c>
      <c r="B150" s="2" t="s">
        <v>103</v>
      </c>
      <c r="C150" s="7" t="s">
        <v>217</v>
      </c>
      <c r="D150" s="2" t="s">
        <v>18</v>
      </c>
      <c r="E150" s="2" t="s">
        <v>19</v>
      </c>
      <c r="F150" s="2">
        <v>3.7</v>
      </c>
      <c r="G150" s="2">
        <v>4.5</v>
      </c>
      <c r="H150" s="2">
        <v>93</v>
      </c>
      <c r="I150" s="2">
        <v>30</v>
      </c>
      <c r="J150" s="2"/>
      <c r="K150" s="2"/>
      <c r="L150" s="2">
        <f t="shared" si="24"/>
        <v>93</v>
      </c>
      <c r="M150" s="2">
        <f t="shared" si="25"/>
        <v>30</v>
      </c>
      <c r="N150" s="2">
        <f t="shared" si="26"/>
        <v>63</v>
      </c>
      <c r="O150" s="2" t="s">
        <v>86</v>
      </c>
      <c r="P150" s="2" t="s">
        <v>390</v>
      </c>
    </row>
    <row r="151" spans="1:16" ht="28.15" customHeight="1" outlineLevel="2">
      <c r="A151" s="2" t="s">
        <v>102</v>
      </c>
      <c r="B151" s="2" t="s">
        <v>103</v>
      </c>
      <c r="C151" s="7" t="s">
        <v>218</v>
      </c>
      <c r="D151" s="2" t="s">
        <v>18</v>
      </c>
      <c r="E151" s="2" t="s">
        <v>19</v>
      </c>
      <c r="F151" s="2">
        <v>2</v>
      </c>
      <c r="G151" s="2">
        <v>4.5</v>
      </c>
      <c r="H151" s="2">
        <v>50</v>
      </c>
      <c r="I151" s="2">
        <v>16</v>
      </c>
      <c r="J151" s="2"/>
      <c r="K151" s="2"/>
      <c r="L151" s="2">
        <f t="shared" si="24"/>
        <v>50</v>
      </c>
      <c r="M151" s="2">
        <f t="shared" si="25"/>
        <v>16</v>
      </c>
      <c r="N151" s="2">
        <f t="shared" si="26"/>
        <v>34</v>
      </c>
      <c r="O151" s="2" t="s">
        <v>86</v>
      </c>
      <c r="P151" s="2" t="s">
        <v>391</v>
      </c>
    </row>
    <row r="152" spans="1:16" ht="28.15" customHeight="1" outlineLevel="2">
      <c r="A152" s="2" t="s">
        <v>102</v>
      </c>
      <c r="B152" s="2" t="s">
        <v>103</v>
      </c>
      <c r="C152" s="7" t="s">
        <v>219</v>
      </c>
      <c r="D152" s="2" t="s">
        <v>18</v>
      </c>
      <c r="E152" s="2" t="s">
        <v>19</v>
      </c>
      <c r="F152" s="2">
        <v>1.3</v>
      </c>
      <c r="G152" s="2">
        <v>4.5</v>
      </c>
      <c r="H152" s="2">
        <v>33</v>
      </c>
      <c r="I152" s="2">
        <v>10</v>
      </c>
      <c r="J152" s="2"/>
      <c r="K152" s="2"/>
      <c r="L152" s="2">
        <f t="shared" si="24"/>
        <v>33</v>
      </c>
      <c r="M152" s="2">
        <f t="shared" si="25"/>
        <v>10</v>
      </c>
      <c r="N152" s="2">
        <f t="shared" si="26"/>
        <v>23</v>
      </c>
      <c r="O152" s="2" t="s">
        <v>86</v>
      </c>
      <c r="P152" s="2" t="s">
        <v>392</v>
      </c>
    </row>
    <row r="153" spans="1:16" ht="28.15" customHeight="1" outlineLevel="2">
      <c r="A153" s="2" t="s">
        <v>102</v>
      </c>
      <c r="B153" s="2" t="s">
        <v>103</v>
      </c>
      <c r="C153" s="7" t="s">
        <v>220</v>
      </c>
      <c r="D153" s="2" t="s">
        <v>18</v>
      </c>
      <c r="E153" s="2" t="s">
        <v>19</v>
      </c>
      <c r="F153" s="2">
        <v>2.6</v>
      </c>
      <c r="G153" s="2">
        <v>4.5</v>
      </c>
      <c r="H153" s="2">
        <v>66</v>
      </c>
      <c r="I153" s="2">
        <v>21</v>
      </c>
      <c r="J153" s="2"/>
      <c r="K153" s="2"/>
      <c r="L153" s="2">
        <f t="shared" si="24"/>
        <v>66</v>
      </c>
      <c r="M153" s="2">
        <f t="shared" si="25"/>
        <v>21</v>
      </c>
      <c r="N153" s="2">
        <f t="shared" si="26"/>
        <v>45</v>
      </c>
      <c r="O153" s="2" t="s">
        <v>86</v>
      </c>
      <c r="P153" s="2" t="s">
        <v>393</v>
      </c>
    </row>
    <row r="154" spans="1:16" ht="28.15" customHeight="1" outlineLevel="2">
      <c r="A154" s="2" t="s">
        <v>102</v>
      </c>
      <c r="B154" s="2" t="s">
        <v>103</v>
      </c>
      <c r="C154" s="7" t="s">
        <v>221</v>
      </c>
      <c r="D154" s="2" t="s">
        <v>18</v>
      </c>
      <c r="E154" s="2" t="s">
        <v>19</v>
      </c>
      <c r="F154" s="2">
        <v>4.3</v>
      </c>
      <c r="G154" s="2">
        <v>4.5</v>
      </c>
      <c r="H154" s="2">
        <v>108</v>
      </c>
      <c r="I154" s="2">
        <v>35</v>
      </c>
      <c r="J154" s="2"/>
      <c r="K154" s="2"/>
      <c r="L154" s="2">
        <f t="shared" si="24"/>
        <v>108</v>
      </c>
      <c r="M154" s="2">
        <f t="shared" si="25"/>
        <v>35</v>
      </c>
      <c r="N154" s="2">
        <f t="shared" si="26"/>
        <v>73</v>
      </c>
      <c r="O154" s="2" t="s">
        <v>86</v>
      </c>
      <c r="P154" s="2" t="s">
        <v>394</v>
      </c>
    </row>
    <row r="155" spans="1:16" ht="28.15" customHeight="1" outlineLevel="2">
      <c r="A155" s="2" t="s">
        <v>102</v>
      </c>
      <c r="B155" s="2" t="s">
        <v>103</v>
      </c>
      <c r="C155" s="7" t="s">
        <v>672</v>
      </c>
      <c r="D155" s="2" t="s">
        <v>18</v>
      </c>
      <c r="E155" s="2" t="s">
        <v>19</v>
      </c>
      <c r="F155" s="2">
        <v>6.1</v>
      </c>
      <c r="G155" s="2">
        <v>4.5</v>
      </c>
      <c r="H155" s="2">
        <v>152</v>
      </c>
      <c r="I155" s="2">
        <v>49</v>
      </c>
      <c r="J155" s="2"/>
      <c r="K155" s="2"/>
      <c r="L155" s="2">
        <f t="shared" si="24"/>
        <v>152</v>
      </c>
      <c r="M155" s="2">
        <f t="shared" si="25"/>
        <v>49</v>
      </c>
      <c r="N155" s="2">
        <f t="shared" si="26"/>
        <v>103</v>
      </c>
      <c r="O155" s="2" t="s">
        <v>86</v>
      </c>
      <c r="P155" s="2" t="s">
        <v>395</v>
      </c>
    </row>
    <row r="156" spans="1:16" ht="28.15" customHeight="1" outlineLevel="2">
      <c r="A156" s="2" t="s">
        <v>102</v>
      </c>
      <c r="B156" s="2" t="s">
        <v>103</v>
      </c>
      <c r="C156" s="7" t="s">
        <v>673</v>
      </c>
      <c r="D156" s="2" t="s">
        <v>18</v>
      </c>
      <c r="E156" s="2" t="s">
        <v>19</v>
      </c>
      <c r="F156" s="39">
        <v>1.6</v>
      </c>
      <c r="G156" s="2">
        <v>3.5</v>
      </c>
      <c r="H156" s="2">
        <f>I156/0.4</f>
        <v>70</v>
      </c>
      <c r="I156" s="2">
        <v>28</v>
      </c>
      <c r="J156" s="2"/>
      <c r="K156" s="2"/>
      <c r="L156" s="2">
        <f t="shared" si="24"/>
        <v>70</v>
      </c>
      <c r="M156" s="2">
        <f t="shared" si="25"/>
        <v>28</v>
      </c>
      <c r="N156" s="2">
        <f t="shared" ref="N156:N157" si="27">L156-M156</f>
        <v>42</v>
      </c>
      <c r="O156" s="2" t="s">
        <v>86</v>
      </c>
      <c r="P156" s="2"/>
    </row>
    <row r="157" spans="1:16" ht="28.15" customHeight="1" outlineLevel="2">
      <c r="A157" s="2" t="s">
        <v>102</v>
      </c>
      <c r="B157" s="2" t="s">
        <v>103</v>
      </c>
      <c r="C157" s="7" t="s">
        <v>674</v>
      </c>
      <c r="D157" s="2" t="s">
        <v>18</v>
      </c>
      <c r="E157" s="2" t="s">
        <v>19</v>
      </c>
      <c r="F157" s="39">
        <v>1.5</v>
      </c>
      <c r="G157" s="2">
        <v>3.5</v>
      </c>
      <c r="H157" s="2">
        <f>I157/0.4</f>
        <v>70</v>
      </c>
      <c r="I157" s="2">
        <v>28</v>
      </c>
      <c r="J157" s="2"/>
      <c r="K157" s="2"/>
      <c r="L157" s="2">
        <f t="shared" si="24"/>
        <v>70</v>
      </c>
      <c r="M157" s="2">
        <f t="shared" si="25"/>
        <v>28</v>
      </c>
      <c r="N157" s="2">
        <f t="shared" si="27"/>
        <v>42</v>
      </c>
      <c r="O157" s="2" t="s">
        <v>86</v>
      </c>
      <c r="P157" s="2"/>
    </row>
    <row r="158" spans="1:16" ht="28.15" customHeight="1" outlineLevel="2">
      <c r="A158" s="2" t="s">
        <v>102</v>
      </c>
      <c r="B158" s="2" t="s">
        <v>103</v>
      </c>
      <c r="C158" s="7" t="s">
        <v>222</v>
      </c>
      <c r="D158" s="2" t="s">
        <v>18</v>
      </c>
      <c r="E158" s="2" t="s">
        <v>19</v>
      </c>
      <c r="F158" s="2">
        <v>10.3</v>
      </c>
      <c r="G158" s="2">
        <v>4.5</v>
      </c>
      <c r="H158" s="2">
        <v>257</v>
      </c>
      <c r="I158" s="2">
        <v>82</v>
      </c>
      <c r="J158" s="2"/>
      <c r="K158" s="2"/>
      <c r="L158" s="2">
        <f t="shared" si="24"/>
        <v>257</v>
      </c>
      <c r="M158" s="2">
        <f t="shared" si="25"/>
        <v>82</v>
      </c>
      <c r="N158" s="2">
        <f t="shared" si="26"/>
        <v>175</v>
      </c>
      <c r="O158" s="2" t="s">
        <v>86</v>
      </c>
      <c r="P158" s="2" t="s">
        <v>396</v>
      </c>
    </row>
    <row r="159" spans="1:16" ht="28.15" customHeight="1" outlineLevel="2">
      <c r="A159" s="2" t="s">
        <v>102</v>
      </c>
      <c r="B159" s="2" t="s">
        <v>642</v>
      </c>
      <c r="C159" s="7" t="s">
        <v>643</v>
      </c>
      <c r="D159" s="2" t="s">
        <v>18</v>
      </c>
      <c r="E159" s="2" t="s">
        <v>19</v>
      </c>
      <c r="F159" s="2">
        <v>5.9</v>
      </c>
      <c r="G159" s="2">
        <v>4.5</v>
      </c>
      <c r="H159" s="2">
        <v>354</v>
      </c>
      <c r="I159" s="2">
        <v>47</v>
      </c>
      <c r="J159" s="2"/>
      <c r="K159" s="2"/>
      <c r="L159" s="2">
        <f t="shared" si="24"/>
        <v>354</v>
      </c>
      <c r="M159" s="2">
        <f t="shared" si="25"/>
        <v>47</v>
      </c>
      <c r="N159" s="2">
        <f t="shared" si="26"/>
        <v>307</v>
      </c>
      <c r="O159" s="2" t="s">
        <v>86</v>
      </c>
      <c r="P159" s="2" t="s">
        <v>644</v>
      </c>
    </row>
    <row r="160" spans="1:16" ht="28.15" customHeight="1" outlineLevel="1">
      <c r="A160" s="40" t="s">
        <v>655</v>
      </c>
      <c r="B160" s="41"/>
      <c r="C160" s="42"/>
      <c r="D160" s="2"/>
      <c r="E160" s="2"/>
      <c r="F160" s="2">
        <f>SUBTOTAL(9,F161:F179)</f>
        <v>78.900000000000006</v>
      </c>
      <c r="G160" s="2"/>
      <c r="H160" s="2">
        <f t="shared" ref="H160:N160" si="28">SUBTOTAL(9,H161:H179)</f>
        <v>3051</v>
      </c>
      <c r="I160" s="2">
        <f t="shared" si="28"/>
        <v>1132</v>
      </c>
      <c r="J160" s="2">
        <f t="shared" si="28"/>
        <v>204</v>
      </c>
      <c r="K160" s="2">
        <f t="shared" si="28"/>
        <v>18</v>
      </c>
      <c r="L160" s="2">
        <f t="shared" si="28"/>
        <v>2847</v>
      </c>
      <c r="M160" s="2">
        <f t="shared" si="28"/>
        <v>1114</v>
      </c>
      <c r="N160" s="2">
        <f t="shared" si="28"/>
        <v>1733</v>
      </c>
      <c r="O160" s="2"/>
      <c r="P160" s="2"/>
    </row>
    <row r="161" spans="1:16" ht="28.15" customHeight="1" outlineLevel="2">
      <c r="A161" s="2" t="s">
        <v>38</v>
      </c>
      <c r="B161" s="2" t="s">
        <v>39</v>
      </c>
      <c r="C161" s="7" t="s">
        <v>40</v>
      </c>
      <c r="D161" s="2" t="s">
        <v>41</v>
      </c>
      <c r="E161" s="2" t="s">
        <v>42</v>
      </c>
      <c r="F161" s="2" t="s">
        <v>628</v>
      </c>
      <c r="G161" s="2">
        <v>7.5</v>
      </c>
      <c r="H161" s="2">
        <v>170</v>
      </c>
      <c r="I161" s="2">
        <v>106</v>
      </c>
      <c r="J161" s="2">
        <v>30</v>
      </c>
      <c r="K161" s="2"/>
      <c r="L161" s="2">
        <f t="shared" ref="L161:L179" si="29">H161-J161</f>
        <v>140</v>
      </c>
      <c r="M161" s="2">
        <f>I161</f>
        <v>106</v>
      </c>
      <c r="N161" s="2">
        <f t="shared" ref="N161:N179" si="30">L161-M161</f>
        <v>34</v>
      </c>
      <c r="O161" s="2" t="s">
        <v>86</v>
      </c>
      <c r="P161" s="2" t="s">
        <v>665</v>
      </c>
    </row>
    <row r="162" spans="1:16" ht="28.15" customHeight="1" outlineLevel="2">
      <c r="A162" s="2" t="s">
        <v>104</v>
      </c>
      <c r="B162" s="2" t="s">
        <v>603</v>
      </c>
      <c r="C162" s="7" t="s">
        <v>604</v>
      </c>
      <c r="D162" s="2" t="s">
        <v>18</v>
      </c>
      <c r="E162" s="2" t="s">
        <v>19</v>
      </c>
      <c r="F162" s="2">
        <v>0.3</v>
      </c>
      <c r="G162" s="2">
        <v>4.5</v>
      </c>
      <c r="H162" s="2">
        <v>21</v>
      </c>
      <c r="I162" s="2">
        <v>4</v>
      </c>
      <c r="J162" s="2"/>
      <c r="K162" s="2"/>
      <c r="L162" s="2">
        <f t="shared" si="29"/>
        <v>21</v>
      </c>
      <c r="M162" s="2">
        <f t="shared" ref="M162:M179" si="31">I162-K162</f>
        <v>4</v>
      </c>
      <c r="N162" s="2">
        <f t="shared" si="30"/>
        <v>17</v>
      </c>
      <c r="O162" s="2" t="s">
        <v>86</v>
      </c>
      <c r="P162" s="2" t="s">
        <v>551</v>
      </c>
    </row>
    <row r="163" spans="1:16" ht="28.15" customHeight="1" outlineLevel="2">
      <c r="A163" s="2" t="s">
        <v>104</v>
      </c>
      <c r="B163" s="2" t="s">
        <v>603</v>
      </c>
      <c r="C163" s="7" t="s">
        <v>605</v>
      </c>
      <c r="D163" s="2" t="s">
        <v>18</v>
      </c>
      <c r="E163" s="2" t="s">
        <v>19</v>
      </c>
      <c r="F163" s="2">
        <v>0.5</v>
      </c>
      <c r="G163" s="2">
        <v>5</v>
      </c>
      <c r="H163" s="2">
        <v>60</v>
      </c>
      <c r="I163" s="2">
        <v>7</v>
      </c>
      <c r="J163" s="2">
        <v>37</v>
      </c>
      <c r="K163" s="2"/>
      <c r="L163" s="2">
        <f t="shared" si="29"/>
        <v>23</v>
      </c>
      <c r="M163" s="2">
        <f t="shared" si="31"/>
        <v>7</v>
      </c>
      <c r="N163" s="2">
        <f t="shared" si="30"/>
        <v>16</v>
      </c>
      <c r="O163" s="2" t="s">
        <v>86</v>
      </c>
      <c r="P163" s="2" t="s">
        <v>552</v>
      </c>
    </row>
    <row r="164" spans="1:16" ht="28.15" customHeight="1" outlineLevel="2">
      <c r="A164" s="2" t="s">
        <v>104</v>
      </c>
      <c r="B164" s="2" t="s">
        <v>603</v>
      </c>
      <c r="C164" s="7" t="s">
        <v>223</v>
      </c>
      <c r="D164" s="2" t="s">
        <v>18</v>
      </c>
      <c r="E164" s="2" t="s">
        <v>19</v>
      </c>
      <c r="F164" s="2">
        <v>3.1</v>
      </c>
      <c r="G164" s="2">
        <v>4.5</v>
      </c>
      <c r="H164" s="2">
        <v>104</v>
      </c>
      <c r="I164" s="2">
        <v>40</v>
      </c>
      <c r="J164" s="2"/>
      <c r="K164" s="2"/>
      <c r="L164" s="2">
        <f t="shared" si="29"/>
        <v>104</v>
      </c>
      <c r="M164" s="2">
        <f t="shared" si="31"/>
        <v>40</v>
      </c>
      <c r="N164" s="2">
        <f t="shared" si="30"/>
        <v>64</v>
      </c>
      <c r="O164" s="2" t="s">
        <v>86</v>
      </c>
      <c r="P164" s="2" t="s">
        <v>553</v>
      </c>
    </row>
    <row r="165" spans="1:16" ht="28.15" customHeight="1" outlineLevel="2">
      <c r="A165" s="2" t="s">
        <v>104</v>
      </c>
      <c r="B165" s="2" t="s">
        <v>603</v>
      </c>
      <c r="C165" s="7" t="s">
        <v>606</v>
      </c>
      <c r="D165" s="2" t="s">
        <v>18</v>
      </c>
      <c r="E165" s="2" t="s">
        <v>19</v>
      </c>
      <c r="F165" s="2">
        <v>5</v>
      </c>
      <c r="G165" s="2">
        <v>4.5</v>
      </c>
      <c r="H165" s="2">
        <v>130</v>
      </c>
      <c r="I165" s="2">
        <v>65</v>
      </c>
      <c r="J165" s="2"/>
      <c r="K165" s="2"/>
      <c r="L165" s="2">
        <f t="shared" si="29"/>
        <v>130</v>
      </c>
      <c r="M165" s="2">
        <f t="shared" si="31"/>
        <v>65</v>
      </c>
      <c r="N165" s="2">
        <f t="shared" si="30"/>
        <v>65</v>
      </c>
      <c r="O165" s="2" t="s">
        <v>86</v>
      </c>
      <c r="P165" s="2" t="s">
        <v>554</v>
      </c>
    </row>
    <row r="166" spans="1:16" ht="28.15" customHeight="1" outlineLevel="2">
      <c r="A166" s="2" t="s">
        <v>104</v>
      </c>
      <c r="B166" s="2" t="s">
        <v>603</v>
      </c>
      <c r="C166" s="7" t="s">
        <v>607</v>
      </c>
      <c r="D166" s="2" t="s">
        <v>18</v>
      </c>
      <c r="E166" s="2" t="s">
        <v>19</v>
      </c>
      <c r="F166" s="2">
        <v>0.5</v>
      </c>
      <c r="G166" s="2">
        <v>4.5</v>
      </c>
      <c r="H166" s="2">
        <v>130</v>
      </c>
      <c r="I166" s="2">
        <v>7</v>
      </c>
      <c r="J166" s="2">
        <v>86</v>
      </c>
      <c r="K166" s="2"/>
      <c r="L166" s="2">
        <f t="shared" si="29"/>
        <v>44</v>
      </c>
      <c r="M166" s="2">
        <f t="shared" si="31"/>
        <v>7</v>
      </c>
      <c r="N166" s="2">
        <f t="shared" si="30"/>
        <v>37</v>
      </c>
      <c r="O166" s="2" t="s">
        <v>86</v>
      </c>
      <c r="P166" s="2" t="s">
        <v>555</v>
      </c>
    </row>
    <row r="167" spans="1:16" ht="28.15" customHeight="1" outlineLevel="2">
      <c r="A167" s="2" t="s">
        <v>104</v>
      </c>
      <c r="B167" s="2" t="s">
        <v>603</v>
      </c>
      <c r="C167" s="7" t="s">
        <v>608</v>
      </c>
      <c r="D167" s="2" t="s">
        <v>18</v>
      </c>
      <c r="E167" s="2" t="s">
        <v>19</v>
      </c>
      <c r="F167" s="2">
        <v>2</v>
      </c>
      <c r="G167" s="2">
        <v>4.5</v>
      </c>
      <c r="H167" s="2">
        <v>52</v>
      </c>
      <c r="I167" s="2">
        <v>26</v>
      </c>
      <c r="J167" s="2">
        <v>18</v>
      </c>
      <c r="K167" s="2"/>
      <c r="L167" s="2">
        <f t="shared" si="29"/>
        <v>34</v>
      </c>
      <c r="M167" s="2">
        <f t="shared" si="31"/>
        <v>26</v>
      </c>
      <c r="N167" s="2">
        <f t="shared" si="30"/>
        <v>8</v>
      </c>
      <c r="O167" s="2" t="s">
        <v>86</v>
      </c>
      <c r="P167" s="2" t="s">
        <v>556</v>
      </c>
    </row>
    <row r="168" spans="1:16" ht="28.15" customHeight="1" outlineLevel="2">
      <c r="A168" s="2" t="s">
        <v>104</v>
      </c>
      <c r="B168" s="2" t="s">
        <v>603</v>
      </c>
      <c r="C168" s="7" t="s">
        <v>610</v>
      </c>
      <c r="D168" s="2" t="s">
        <v>18</v>
      </c>
      <c r="E168" s="2" t="s">
        <v>19</v>
      </c>
      <c r="F168" s="2">
        <v>3.9</v>
      </c>
      <c r="G168" s="2">
        <v>5</v>
      </c>
      <c r="H168" s="2">
        <v>101</v>
      </c>
      <c r="I168" s="2">
        <v>51</v>
      </c>
      <c r="J168" s="2"/>
      <c r="K168" s="2"/>
      <c r="L168" s="2">
        <f t="shared" si="29"/>
        <v>101</v>
      </c>
      <c r="M168" s="2">
        <f t="shared" si="31"/>
        <v>51</v>
      </c>
      <c r="N168" s="2">
        <f t="shared" si="30"/>
        <v>50</v>
      </c>
      <c r="O168" s="2" t="s">
        <v>86</v>
      </c>
      <c r="P168" s="2" t="s">
        <v>557</v>
      </c>
    </row>
    <row r="169" spans="1:16" ht="28.15" customHeight="1" outlineLevel="2">
      <c r="A169" s="2" t="s">
        <v>104</v>
      </c>
      <c r="B169" s="2" t="s">
        <v>603</v>
      </c>
      <c r="C169" s="7" t="s">
        <v>611</v>
      </c>
      <c r="D169" s="2" t="s">
        <v>18</v>
      </c>
      <c r="E169" s="2" t="s">
        <v>19</v>
      </c>
      <c r="F169" s="2">
        <v>15</v>
      </c>
      <c r="G169" s="2" t="s">
        <v>497</v>
      </c>
      <c r="H169" s="2">
        <v>390</v>
      </c>
      <c r="I169" s="2">
        <v>195</v>
      </c>
      <c r="J169" s="2"/>
      <c r="K169" s="2"/>
      <c r="L169" s="2">
        <f t="shared" si="29"/>
        <v>390</v>
      </c>
      <c r="M169" s="2">
        <f t="shared" si="31"/>
        <v>195</v>
      </c>
      <c r="N169" s="2">
        <f t="shared" si="30"/>
        <v>195</v>
      </c>
      <c r="O169" s="2" t="s">
        <v>86</v>
      </c>
      <c r="P169" s="2" t="s">
        <v>558</v>
      </c>
    </row>
    <row r="170" spans="1:16" ht="28.15" customHeight="1" outlineLevel="2">
      <c r="A170" s="2" t="s">
        <v>104</v>
      </c>
      <c r="B170" s="2" t="s">
        <v>603</v>
      </c>
      <c r="C170" s="7" t="s">
        <v>612</v>
      </c>
      <c r="D170" s="2" t="s">
        <v>18</v>
      </c>
      <c r="E170" s="2" t="s">
        <v>19</v>
      </c>
      <c r="F170" s="2">
        <v>3.6</v>
      </c>
      <c r="G170" s="2">
        <v>4.5</v>
      </c>
      <c r="H170" s="2">
        <v>94</v>
      </c>
      <c r="I170" s="2">
        <v>47</v>
      </c>
      <c r="J170" s="2">
        <v>33</v>
      </c>
      <c r="K170" s="2">
        <v>18</v>
      </c>
      <c r="L170" s="2">
        <f t="shared" si="29"/>
        <v>61</v>
      </c>
      <c r="M170" s="2">
        <f t="shared" si="31"/>
        <v>29</v>
      </c>
      <c r="N170" s="2">
        <f t="shared" si="30"/>
        <v>32</v>
      </c>
      <c r="O170" s="2" t="s">
        <v>86</v>
      </c>
      <c r="P170" s="2" t="s">
        <v>559</v>
      </c>
    </row>
    <row r="171" spans="1:16" ht="28.15" customHeight="1" outlineLevel="2">
      <c r="A171" s="2" t="s">
        <v>104</v>
      </c>
      <c r="B171" s="2" t="s">
        <v>603</v>
      </c>
      <c r="C171" s="7" t="s">
        <v>613</v>
      </c>
      <c r="D171" s="2" t="s">
        <v>18</v>
      </c>
      <c r="E171" s="2" t="s">
        <v>19</v>
      </c>
      <c r="F171" s="2">
        <v>4</v>
      </c>
      <c r="G171" s="2">
        <v>5</v>
      </c>
      <c r="H171" s="2">
        <v>105</v>
      </c>
      <c r="I171" s="2">
        <v>52</v>
      </c>
      <c r="J171" s="2"/>
      <c r="K171" s="2"/>
      <c r="L171" s="2">
        <f t="shared" si="29"/>
        <v>105</v>
      </c>
      <c r="M171" s="2">
        <f t="shared" si="31"/>
        <v>52</v>
      </c>
      <c r="N171" s="2">
        <f t="shared" si="30"/>
        <v>53</v>
      </c>
      <c r="O171" s="2" t="s">
        <v>86</v>
      </c>
      <c r="P171" s="2" t="s">
        <v>560</v>
      </c>
    </row>
    <row r="172" spans="1:16" ht="28.15" customHeight="1" outlineLevel="2">
      <c r="A172" s="2" t="s">
        <v>104</v>
      </c>
      <c r="B172" s="2" t="s">
        <v>105</v>
      </c>
      <c r="C172" s="7" t="s">
        <v>224</v>
      </c>
      <c r="D172" s="2" t="s">
        <v>18</v>
      </c>
      <c r="E172" s="2" t="s">
        <v>19</v>
      </c>
      <c r="F172" s="2">
        <v>6.1</v>
      </c>
      <c r="G172" s="2">
        <v>4.5</v>
      </c>
      <c r="H172" s="2">
        <v>122</v>
      </c>
      <c r="I172" s="2">
        <v>79</v>
      </c>
      <c r="J172" s="2"/>
      <c r="K172" s="2"/>
      <c r="L172" s="2">
        <f t="shared" si="29"/>
        <v>122</v>
      </c>
      <c r="M172" s="2">
        <f t="shared" si="31"/>
        <v>79</v>
      </c>
      <c r="N172" s="2">
        <f t="shared" si="30"/>
        <v>43</v>
      </c>
      <c r="O172" s="2" t="s">
        <v>86</v>
      </c>
      <c r="P172" s="2" t="s">
        <v>609</v>
      </c>
    </row>
    <row r="173" spans="1:16" ht="28.15" customHeight="1" outlineLevel="2">
      <c r="A173" s="2" t="s">
        <v>104</v>
      </c>
      <c r="B173" s="2" t="s">
        <v>106</v>
      </c>
      <c r="C173" s="7" t="s">
        <v>225</v>
      </c>
      <c r="D173" s="2" t="s">
        <v>18</v>
      </c>
      <c r="E173" s="2" t="s">
        <v>19</v>
      </c>
      <c r="F173" s="2">
        <v>2</v>
      </c>
      <c r="G173" s="2">
        <v>4.5</v>
      </c>
      <c r="H173" s="2">
        <v>90</v>
      </c>
      <c r="I173" s="2">
        <v>26</v>
      </c>
      <c r="J173" s="2"/>
      <c r="K173" s="2"/>
      <c r="L173" s="2">
        <f t="shared" si="29"/>
        <v>90</v>
      </c>
      <c r="M173" s="2">
        <f t="shared" si="31"/>
        <v>26</v>
      </c>
      <c r="N173" s="2">
        <f t="shared" si="30"/>
        <v>64</v>
      </c>
      <c r="O173" s="2" t="s">
        <v>86</v>
      </c>
      <c r="P173" s="2" t="s">
        <v>397</v>
      </c>
    </row>
    <row r="174" spans="1:16" ht="28.15" customHeight="1" outlineLevel="2">
      <c r="A174" s="2" t="s">
        <v>104</v>
      </c>
      <c r="B174" s="2" t="s">
        <v>106</v>
      </c>
      <c r="C174" s="7" t="s">
        <v>226</v>
      </c>
      <c r="D174" s="2" t="s">
        <v>18</v>
      </c>
      <c r="E174" s="2" t="s">
        <v>19</v>
      </c>
      <c r="F174" s="2">
        <v>5</v>
      </c>
      <c r="G174" s="2">
        <v>4.5</v>
      </c>
      <c r="H174" s="2">
        <v>225</v>
      </c>
      <c r="I174" s="2">
        <v>65</v>
      </c>
      <c r="J174" s="2"/>
      <c r="K174" s="2"/>
      <c r="L174" s="2">
        <f t="shared" si="29"/>
        <v>225</v>
      </c>
      <c r="M174" s="2">
        <f t="shared" si="31"/>
        <v>65</v>
      </c>
      <c r="N174" s="2">
        <f t="shared" si="30"/>
        <v>160</v>
      </c>
      <c r="O174" s="2" t="s">
        <v>86</v>
      </c>
      <c r="P174" s="2" t="s">
        <v>561</v>
      </c>
    </row>
    <row r="175" spans="1:16" ht="28.15" customHeight="1" outlineLevel="2">
      <c r="A175" s="2" t="s">
        <v>104</v>
      </c>
      <c r="B175" s="2" t="s">
        <v>106</v>
      </c>
      <c r="C175" s="7" t="s">
        <v>227</v>
      </c>
      <c r="D175" s="2" t="s">
        <v>18</v>
      </c>
      <c r="E175" s="2" t="s">
        <v>19</v>
      </c>
      <c r="F175" s="2">
        <v>2.6</v>
      </c>
      <c r="G175" s="2">
        <v>4.5</v>
      </c>
      <c r="H175" s="2">
        <v>115</v>
      </c>
      <c r="I175" s="2">
        <v>33</v>
      </c>
      <c r="J175" s="2"/>
      <c r="K175" s="2"/>
      <c r="L175" s="2">
        <f t="shared" si="29"/>
        <v>115</v>
      </c>
      <c r="M175" s="2">
        <f t="shared" si="31"/>
        <v>33</v>
      </c>
      <c r="N175" s="2">
        <f t="shared" si="30"/>
        <v>82</v>
      </c>
      <c r="O175" s="2" t="s">
        <v>86</v>
      </c>
      <c r="P175" s="2" t="s">
        <v>398</v>
      </c>
    </row>
    <row r="176" spans="1:16" ht="28.15" customHeight="1" outlineLevel="2">
      <c r="A176" s="2" t="s">
        <v>104</v>
      </c>
      <c r="B176" s="2" t="s">
        <v>106</v>
      </c>
      <c r="C176" s="7" t="s">
        <v>228</v>
      </c>
      <c r="D176" s="2" t="s">
        <v>18</v>
      </c>
      <c r="E176" s="2" t="s">
        <v>19</v>
      </c>
      <c r="F176" s="2">
        <v>7.7</v>
      </c>
      <c r="G176" s="2">
        <v>4.5</v>
      </c>
      <c r="H176" s="2">
        <v>348</v>
      </c>
      <c r="I176" s="2">
        <v>100</v>
      </c>
      <c r="J176" s="2"/>
      <c r="K176" s="2"/>
      <c r="L176" s="2">
        <f t="shared" si="29"/>
        <v>348</v>
      </c>
      <c r="M176" s="2">
        <f t="shared" si="31"/>
        <v>100</v>
      </c>
      <c r="N176" s="2">
        <f t="shared" si="30"/>
        <v>248</v>
      </c>
      <c r="O176" s="2" t="s">
        <v>86</v>
      </c>
      <c r="P176" s="2" t="s">
        <v>399</v>
      </c>
    </row>
    <row r="177" spans="1:16" ht="28.15" customHeight="1" outlineLevel="2">
      <c r="A177" s="2" t="s">
        <v>104</v>
      </c>
      <c r="B177" s="2" t="s">
        <v>106</v>
      </c>
      <c r="C177" s="7" t="s">
        <v>229</v>
      </c>
      <c r="D177" s="2" t="s">
        <v>18</v>
      </c>
      <c r="E177" s="2" t="s">
        <v>19</v>
      </c>
      <c r="F177" s="2">
        <v>5.5</v>
      </c>
      <c r="G177" s="2">
        <v>4.5</v>
      </c>
      <c r="H177" s="2">
        <v>249</v>
      </c>
      <c r="I177" s="2">
        <v>72</v>
      </c>
      <c r="J177" s="2"/>
      <c r="K177" s="2"/>
      <c r="L177" s="2">
        <f t="shared" si="29"/>
        <v>249</v>
      </c>
      <c r="M177" s="2">
        <f t="shared" si="31"/>
        <v>72</v>
      </c>
      <c r="N177" s="2">
        <f t="shared" si="30"/>
        <v>177</v>
      </c>
      <c r="O177" s="2" t="s">
        <v>86</v>
      </c>
      <c r="P177" s="2" t="s">
        <v>400</v>
      </c>
    </row>
    <row r="178" spans="1:16" ht="28.15" customHeight="1" outlineLevel="2">
      <c r="A178" s="2" t="s">
        <v>104</v>
      </c>
      <c r="B178" s="2" t="s">
        <v>106</v>
      </c>
      <c r="C178" s="7" t="s">
        <v>230</v>
      </c>
      <c r="D178" s="2" t="s">
        <v>18</v>
      </c>
      <c r="E178" s="2" t="s">
        <v>19</v>
      </c>
      <c r="F178" s="2">
        <v>6.1</v>
      </c>
      <c r="G178" s="2">
        <v>4.5</v>
      </c>
      <c r="H178" s="2">
        <v>275</v>
      </c>
      <c r="I178" s="2">
        <v>79</v>
      </c>
      <c r="J178" s="2"/>
      <c r="K178" s="2"/>
      <c r="L178" s="2">
        <f t="shared" si="29"/>
        <v>275</v>
      </c>
      <c r="M178" s="2">
        <f t="shared" si="31"/>
        <v>79</v>
      </c>
      <c r="N178" s="2">
        <f t="shared" si="30"/>
        <v>196</v>
      </c>
      <c r="O178" s="2" t="s">
        <v>86</v>
      </c>
      <c r="P178" s="2" t="s">
        <v>562</v>
      </c>
    </row>
    <row r="179" spans="1:16" ht="28.15" customHeight="1" outlineLevel="2">
      <c r="A179" s="2" t="s">
        <v>104</v>
      </c>
      <c r="B179" s="2" t="s">
        <v>106</v>
      </c>
      <c r="C179" s="7" t="s">
        <v>231</v>
      </c>
      <c r="D179" s="2" t="s">
        <v>18</v>
      </c>
      <c r="E179" s="2" t="s">
        <v>19</v>
      </c>
      <c r="F179" s="2">
        <v>6</v>
      </c>
      <c r="G179" s="2">
        <v>4.5</v>
      </c>
      <c r="H179" s="2">
        <v>270</v>
      </c>
      <c r="I179" s="2">
        <v>78</v>
      </c>
      <c r="J179" s="2"/>
      <c r="K179" s="2"/>
      <c r="L179" s="2">
        <f t="shared" si="29"/>
        <v>270</v>
      </c>
      <c r="M179" s="2">
        <f t="shared" si="31"/>
        <v>78</v>
      </c>
      <c r="N179" s="2">
        <f t="shared" si="30"/>
        <v>192</v>
      </c>
      <c r="O179" s="2" t="s">
        <v>86</v>
      </c>
      <c r="P179" s="2" t="s">
        <v>563</v>
      </c>
    </row>
    <row r="180" spans="1:16" ht="28.15" customHeight="1" outlineLevel="1">
      <c r="A180" s="40" t="s">
        <v>656</v>
      </c>
      <c r="B180" s="41"/>
      <c r="C180" s="42"/>
      <c r="D180" s="2"/>
      <c r="E180" s="2"/>
      <c r="F180" s="17">
        <f>SUBTOTAL(9,F181:F187)</f>
        <v>33.5</v>
      </c>
      <c r="G180" s="2"/>
      <c r="H180" s="2">
        <f t="shared" ref="H180:N180" si="32">SUBTOTAL(9,H181:H187)</f>
        <v>979</v>
      </c>
      <c r="I180" s="2">
        <f t="shared" si="32"/>
        <v>268</v>
      </c>
      <c r="J180" s="2"/>
      <c r="K180" s="2"/>
      <c r="L180" s="2">
        <f t="shared" si="32"/>
        <v>979</v>
      </c>
      <c r="M180" s="2">
        <f t="shared" si="32"/>
        <v>268</v>
      </c>
      <c r="N180" s="2">
        <f t="shared" si="32"/>
        <v>711</v>
      </c>
      <c r="O180" s="2"/>
      <c r="P180" s="18"/>
    </row>
    <row r="181" spans="1:16" ht="28.15" customHeight="1" outlineLevel="2">
      <c r="A181" s="2" t="s">
        <v>107</v>
      </c>
      <c r="B181" s="18" t="s">
        <v>108</v>
      </c>
      <c r="C181" s="28" t="s">
        <v>232</v>
      </c>
      <c r="D181" s="2" t="s">
        <v>18</v>
      </c>
      <c r="E181" s="2" t="s">
        <v>19</v>
      </c>
      <c r="F181" s="17">
        <v>2.8</v>
      </c>
      <c r="G181" s="2">
        <v>5</v>
      </c>
      <c r="H181" s="2">
        <v>56</v>
      </c>
      <c r="I181" s="2">
        <v>22</v>
      </c>
      <c r="J181" s="2"/>
      <c r="K181" s="2"/>
      <c r="L181" s="2">
        <f t="shared" ref="L181:M187" si="33">H181-J181</f>
        <v>56</v>
      </c>
      <c r="M181" s="2">
        <f t="shared" si="33"/>
        <v>22</v>
      </c>
      <c r="N181" s="2">
        <f t="shared" ref="N181:N187" si="34">L181-M181</f>
        <v>34</v>
      </c>
      <c r="O181" s="2" t="s">
        <v>86</v>
      </c>
      <c r="P181" s="18" t="s">
        <v>401</v>
      </c>
    </row>
    <row r="182" spans="1:16" ht="28.15" customHeight="1" outlineLevel="2">
      <c r="A182" s="18" t="s">
        <v>107</v>
      </c>
      <c r="B182" s="18" t="s">
        <v>109</v>
      </c>
      <c r="C182" s="28" t="s">
        <v>233</v>
      </c>
      <c r="D182" s="2" t="s">
        <v>18</v>
      </c>
      <c r="E182" s="2" t="s">
        <v>19</v>
      </c>
      <c r="F182" s="18">
        <v>8.5</v>
      </c>
      <c r="G182" s="18">
        <v>4.5</v>
      </c>
      <c r="H182" s="18">
        <v>170</v>
      </c>
      <c r="I182" s="2">
        <v>68</v>
      </c>
      <c r="J182" s="2"/>
      <c r="K182" s="2"/>
      <c r="L182" s="2">
        <f t="shared" si="33"/>
        <v>170</v>
      </c>
      <c r="M182" s="2">
        <f t="shared" si="33"/>
        <v>68</v>
      </c>
      <c r="N182" s="2">
        <f t="shared" si="34"/>
        <v>102</v>
      </c>
      <c r="O182" s="2" t="s">
        <v>86</v>
      </c>
      <c r="P182" s="18" t="s">
        <v>564</v>
      </c>
    </row>
    <row r="183" spans="1:16" ht="28.15" customHeight="1" outlineLevel="2">
      <c r="A183" s="2" t="s">
        <v>107</v>
      </c>
      <c r="B183" s="18" t="s">
        <v>110</v>
      </c>
      <c r="C183" s="28" t="s">
        <v>234</v>
      </c>
      <c r="D183" s="2" t="s">
        <v>18</v>
      </c>
      <c r="E183" s="2" t="s">
        <v>19</v>
      </c>
      <c r="F183" s="2">
        <v>6</v>
      </c>
      <c r="G183" s="2">
        <v>5.5</v>
      </c>
      <c r="H183" s="2">
        <v>267</v>
      </c>
      <c r="I183" s="2">
        <v>48</v>
      </c>
      <c r="J183" s="2"/>
      <c r="K183" s="2"/>
      <c r="L183" s="2">
        <f t="shared" si="33"/>
        <v>267</v>
      </c>
      <c r="M183" s="2">
        <f t="shared" si="33"/>
        <v>48</v>
      </c>
      <c r="N183" s="2">
        <f t="shared" si="34"/>
        <v>219</v>
      </c>
      <c r="O183" s="2" t="s">
        <v>86</v>
      </c>
      <c r="P183" s="18" t="s">
        <v>565</v>
      </c>
    </row>
    <row r="184" spans="1:16" ht="28.15" customHeight="1" outlineLevel="2">
      <c r="A184" s="2" t="s">
        <v>107</v>
      </c>
      <c r="B184" s="18" t="s">
        <v>111</v>
      </c>
      <c r="C184" s="29" t="s">
        <v>235</v>
      </c>
      <c r="D184" s="2" t="s">
        <v>18</v>
      </c>
      <c r="E184" s="2" t="s">
        <v>19</v>
      </c>
      <c r="F184" s="17">
        <v>4</v>
      </c>
      <c r="G184" s="2">
        <v>4.5</v>
      </c>
      <c r="H184" s="2">
        <v>120</v>
      </c>
      <c r="I184" s="2">
        <v>32</v>
      </c>
      <c r="J184" s="2"/>
      <c r="K184" s="2"/>
      <c r="L184" s="2">
        <f t="shared" si="33"/>
        <v>120</v>
      </c>
      <c r="M184" s="2">
        <f t="shared" si="33"/>
        <v>32</v>
      </c>
      <c r="N184" s="2">
        <f t="shared" si="34"/>
        <v>88</v>
      </c>
      <c r="O184" s="2" t="s">
        <v>86</v>
      </c>
      <c r="P184" s="30" t="s">
        <v>566</v>
      </c>
    </row>
    <row r="185" spans="1:16" ht="28.15" customHeight="1" outlineLevel="2">
      <c r="A185" s="2" t="s">
        <v>107</v>
      </c>
      <c r="B185" s="18" t="s">
        <v>111</v>
      </c>
      <c r="C185" s="29" t="s">
        <v>236</v>
      </c>
      <c r="D185" s="2" t="s">
        <v>18</v>
      </c>
      <c r="E185" s="2" t="s">
        <v>19</v>
      </c>
      <c r="F185" s="17">
        <v>4.5999999999999996</v>
      </c>
      <c r="G185" s="2">
        <v>4.5</v>
      </c>
      <c r="H185" s="2">
        <v>138</v>
      </c>
      <c r="I185" s="2">
        <v>37</v>
      </c>
      <c r="J185" s="2"/>
      <c r="K185" s="2"/>
      <c r="L185" s="2">
        <f t="shared" si="33"/>
        <v>138</v>
      </c>
      <c r="M185" s="2">
        <f t="shared" si="33"/>
        <v>37</v>
      </c>
      <c r="N185" s="2">
        <f t="shared" si="34"/>
        <v>101</v>
      </c>
      <c r="O185" s="2" t="s">
        <v>86</v>
      </c>
      <c r="P185" s="30" t="s">
        <v>527</v>
      </c>
    </row>
    <row r="186" spans="1:16" ht="28.15" customHeight="1" outlineLevel="2">
      <c r="A186" s="18" t="s">
        <v>107</v>
      </c>
      <c r="B186" s="18" t="s">
        <v>112</v>
      </c>
      <c r="C186" s="28" t="s">
        <v>237</v>
      </c>
      <c r="D186" s="2" t="s">
        <v>18</v>
      </c>
      <c r="E186" s="2" t="s">
        <v>19</v>
      </c>
      <c r="F186" s="18">
        <v>4.0999999999999996</v>
      </c>
      <c r="G186" s="18">
        <v>4.5</v>
      </c>
      <c r="H186" s="18">
        <v>123</v>
      </c>
      <c r="I186" s="2">
        <v>33</v>
      </c>
      <c r="J186" s="2"/>
      <c r="K186" s="2"/>
      <c r="L186" s="2">
        <f t="shared" si="33"/>
        <v>123</v>
      </c>
      <c r="M186" s="2">
        <f t="shared" si="33"/>
        <v>33</v>
      </c>
      <c r="N186" s="2">
        <f t="shared" si="34"/>
        <v>90</v>
      </c>
      <c r="O186" s="2" t="s">
        <v>86</v>
      </c>
      <c r="P186" s="18" t="s">
        <v>567</v>
      </c>
    </row>
    <row r="187" spans="1:16" ht="28.15" customHeight="1" outlineLevel="2">
      <c r="A187" s="18" t="s">
        <v>107</v>
      </c>
      <c r="B187" s="18" t="s">
        <v>112</v>
      </c>
      <c r="C187" s="28" t="s">
        <v>238</v>
      </c>
      <c r="D187" s="2" t="s">
        <v>18</v>
      </c>
      <c r="E187" s="2" t="s">
        <v>19</v>
      </c>
      <c r="F187" s="18">
        <v>3.5</v>
      </c>
      <c r="G187" s="18">
        <v>4.5</v>
      </c>
      <c r="H187" s="18">
        <v>105</v>
      </c>
      <c r="I187" s="2">
        <v>28</v>
      </c>
      <c r="J187" s="2"/>
      <c r="K187" s="2"/>
      <c r="L187" s="2">
        <f t="shared" si="33"/>
        <v>105</v>
      </c>
      <c r="M187" s="2">
        <f t="shared" si="33"/>
        <v>28</v>
      </c>
      <c r="N187" s="2">
        <f t="shared" si="34"/>
        <v>77</v>
      </c>
      <c r="O187" s="2" t="s">
        <v>86</v>
      </c>
      <c r="P187" s="18" t="s">
        <v>568</v>
      </c>
    </row>
    <row r="188" spans="1:16" ht="28.15" customHeight="1" outlineLevel="1">
      <c r="A188" s="40" t="s">
        <v>657</v>
      </c>
      <c r="B188" s="41"/>
      <c r="C188" s="42"/>
      <c r="D188" s="2"/>
      <c r="E188" s="2"/>
      <c r="F188" s="2">
        <f>SUBTOTAL(9,F189:F196)</f>
        <v>12</v>
      </c>
      <c r="G188" s="2"/>
      <c r="H188" s="2">
        <f t="shared" ref="H188:N188" si="35">SUBTOTAL(9,H189:H196)</f>
        <v>303</v>
      </c>
      <c r="I188" s="2">
        <f t="shared" si="35"/>
        <v>96</v>
      </c>
      <c r="J188" s="2"/>
      <c r="K188" s="2"/>
      <c r="L188" s="2">
        <f t="shared" si="35"/>
        <v>303</v>
      </c>
      <c r="M188" s="2">
        <f t="shared" si="35"/>
        <v>96</v>
      </c>
      <c r="N188" s="2">
        <f t="shared" si="35"/>
        <v>207</v>
      </c>
      <c r="O188" s="2"/>
      <c r="P188" s="2"/>
    </row>
    <row r="189" spans="1:16" ht="28.15" customHeight="1" outlineLevel="2">
      <c r="A189" s="5" t="s">
        <v>113</v>
      </c>
      <c r="B189" s="5" t="s">
        <v>114</v>
      </c>
      <c r="C189" s="7" t="s">
        <v>239</v>
      </c>
      <c r="D189" s="2" t="s">
        <v>18</v>
      </c>
      <c r="E189" s="2" t="s">
        <v>19</v>
      </c>
      <c r="F189" s="2">
        <v>0.6</v>
      </c>
      <c r="G189" s="2">
        <v>4.5</v>
      </c>
      <c r="H189" s="2">
        <v>15</v>
      </c>
      <c r="I189" s="2">
        <v>5</v>
      </c>
      <c r="J189" s="2"/>
      <c r="K189" s="2"/>
      <c r="L189" s="2">
        <f t="shared" ref="L189:M196" si="36">H189-J189</f>
        <v>15</v>
      </c>
      <c r="M189" s="2">
        <f t="shared" si="36"/>
        <v>5</v>
      </c>
      <c r="N189" s="2">
        <f t="shared" ref="N189:N196" si="37">L189-M189</f>
        <v>10</v>
      </c>
      <c r="O189" s="2" t="s">
        <v>86</v>
      </c>
      <c r="P189" s="2" t="s">
        <v>569</v>
      </c>
    </row>
    <row r="190" spans="1:16" ht="28.15" customHeight="1" outlineLevel="2">
      <c r="A190" s="5" t="s">
        <v>113</v>
      </c>
      <c r="B190" s="5" t="s">
        <v>114</v>
      </c>
      <c r="C190" s="7" t="s">
        <v>240</v>
      </c>
      <c r="D190" s="2" t="s">
        <v>18</v>
      </c>
      <c r="E190" s="2" t="s">
        <v>19</v>
      </c>
      <c r="F190" s="2">
        <v>2.2999999999999998</v>
      </c>
      <c r="G190" s="2">
        <v>7</v>
      </c>
      <c r="H190" s="2">
        <v>58</v>
      </c>
      <c r="I190" s="2">
        <v>18</v>
      </c>
      <c r="J190" s="2"/>
      <c r="K190" s="2"/>
      <c r="L190" s="2">
        <f t="shared" si="36"/>
        <v>58</v>
      </c>
      <c r="M190" s="2">
        <f t="shared" si="36"/>
        <v>18</v>
      </c>
      <c r="N190" s="2">
        <f t="shared" si="37"/>
        <v>40</v>
      </c>
      <c r="O190" s="2" t="s">
        <v>86</v>
      </c>
      <c r="P190" s="2" t="s">
        <v>570</v>
      </c>
    </row>
    <row r="191" spans="1:16" ht="28.15" customHeight="1" outlineLevel="2">
      <c r="A191" s="5" t="s">
        <v>113</v>
      </c>
      <c r="B191" s="5" t="s">
        <v>114</v>
      </c>
      <c r="C191" s="7" t="s">
        <v>241</v>
      </c>
      <c r="D191" s="2" t="s">
        <v>18</v>
      </c>
      <c r="E191" s="2" t="s">
        <v>19</v>
      </c>
      <c r="F191" s="2">
        <v>0.7</v>
      </c>
      <c r="G191" s="2">
        <v>4.5</v>
      </c>
      <c r="H191" s="2">
        <v>19</v>
      </c>
      <c r="I191" s="2">
        <v>6</v>
      </c>
      <c r="J191" s="2"/>
      <c r="K191" s="2"/>
      <c r="L191" s="2">
        <f t="shared" si="36"/>
        <v>19</v>
      </c>
      <c r="M191" s="2">
        <f t="shared" si="36"/>
        <v>6</v>
      </c>
      <c r="N191" s="2">
        <f t="shared" si="37"/>
        <v>13</v>
      </c>
      <c r="O191" s="2" t="s">
        <v>86</v>
      </c>
      <c r="P191" s="2" t="s">
        <v>571</v>
      </c>
    </row>
    <row r="192" spans="1:16" ht="28.15" customHeight="1" outlineLevel="2">
      <c r="A192" s="5" t="s">
        <v>113</v>
      </c>
      <c r="B192" s="5" t="s">
        <v>114</v>
      </c>
      <c r="C192" s="7" t="s">
        <v>493</v>
      </c>
      <c r="D192" s="2" t="s">
        <v>18</v>
      </c>
      <c r="E192" s="2" t="s">
        <v>19</v>
      </c>
      <c r="F192" s="2">
        <v>1.8</v>
      </c>
      <c r="G192" s="2">
        <v>4.5</v>
      </c>
      <c r="H192" s="2">
        <v>45</v>
      </c>
      <c r="I192" s="2">
        <v>14</v>
      </c>
      <c r="J192" s="2"/>
      <c r="K192" s="2"/>
      <c r="L192" s="2">
        <f t="shared" si="36"/>
        <v>45</v>
      </c>
      <c r="M192" s="2">
        <f t="shared" si="36"/>
        <v>14</v>
      </c>
      <c r="N192" s="2">
        <f t="shared" si="37"/>
        <v>31</v>
      </c>
      <c r="O192" s="2" t="s">
        <v>86</v>
      </c>
      <c r="P192" s="2" t="s">
        <v>402</v>
      </c>
    </row>
    <row r="193" spans="1:16" ht="28.15" customHeight="1" outlineLevel="2">
      <c r="A193" s="5" t="s">
        <v>113</v>
      </c>
      <c r="B193" s="5" t="s">
        <v>114</v>
      </c>
      <c r="C193" s="7" t="s">
        <v>242</v>
      </c>
      <c r="D193" s="2" t="s">
        <v>18</v>
      </c>
      <c r="E193" s="2" t="s">
        <v>19</v>
      </c>
      <c r="F193" s="2">
        <v>1.1000000000000001</v>
      </c>
      <c r="G193" s="2">
        <v>4.5</v>
      </c>
      <c r="H193" s="2">
        <v>28</v>
      </c>
      <c r="I193" s="2">
        <v>9</v>
      </c>
      <c r="J193" s="2"/>
      <c r="K193" s="2"/>
      <c r="L193" s="2">
        <f t="shared" si="36"/>
        <v>28</v>
      </c>
      <c r="M193" s="2">
        <f t="shared" si="36"/>
        <v>9</v>
      </c>
      <c r="N193" s="2">
        <f t="shared" si="37"/>
        <v>19</v>
      </c>
      <c r="O193" s="2" t="s">
        <v>86</v>
      </c>
      <c r="P193" s="2" t="s">
        <v>572</v>
      </c>
    </row>
    <row r="194" spans="1:16" ht="28.15" customHeight="1" outlineLevel="2">
      <c r="A194" s="5" t="s">
        <v>113</v>
      </c>
      <c r="B194" s="5" t="s">
        <v>114</v>
      </c>
      <c r="C194" s="7" t="s">
        <v>243</v>
      </c>
      <c r="D194" s="2" t="s">
        <v>18</v>
      </c>
      <c r="E194" s="2" t="s">
        <v>19</v>
      </c>
      <c r="F194" s="2">
        <v>2.4</v>
      </c>
      <c r="G194" s="2">
        <v>4.5</v>
      </c>
      <c r="H194" s="2">
        <v>60</v>
      </c>
      <c r="I194" s="2">
        <v>19</v>
      </c>
      <c r="J194" s="2"/>
      <c r="K194" s="2"/>
      <c r="L194" s="2">
        <f t="shared" si="36"/>
        <v>60</v>
      </c>
      <c r="M194" s="2">
        <f t="shared" si="36"/>
        <v>19</v>
      </c>
      <c r="N194" s="2">
        <f t="shared" si="37"/>
        <v>41</v>
      </c>
      <c r="O194" s="2" t="s">
        <v>86</v>
      </c>
      <c r="P194" s="2" t="s">
        <v>573</v>
      </c>
    </row>
    <row r="195" spans="1:16" ht="28.15" customHeight="1" outlineLevel="2">
      <c r="A195" s="5" t="s">
        <v>113</v>
      </c>
      <c r="B195" s="5" t="s">
        <v>114</v>
      </c>
      <c r="C195" s="7" t="s">
        <v>244</v>
      </c>
      <c r="D195" s="2" t="s">
        <v>18</v>
      </c>
      <c r="E195" s="2" t="s">
        <v>19</v>
      </c>
      <c r="F195" s="2">
        <v>1.1000000000000001</v>
      </c>
      <c r="G195" s="2">
        <v>4.5</v>
      </c>
      <c r="H195" s="2">
        <v>28</v>
      </c>
      <c r="I195" s="2">
        <v>9</v>
      </c>
      <c r="J195" s="2"/>
      <c r="K195" s="2"/>
      <c r="L195" s="2">
        <f t="shared" si="36"/>
        <v>28</v>
      </c>
      <c r="M195" s="2">
        <f t="shared" si="36"/>
        <v>9</v>
      </c>
      <c r="N195" s="2">
        <f t="shared" si="37"/>
        <v>19</v>
      </c>
      <c r="O195" s="2" t="s">
        <v>86</v>
      </c>
      <c r="P195" s="2" t="s">
        <v>574</v>
      </c>
    </row>
    <row r="196" spans="1:16" ht="28.15" customHeight="1" outlineLevel="2">
      <c r="A196" s="5" t="s">
        <v>113</v>
      </c>
      <c r="B196" s="5" t="s">
        <v>114</v>
      </c>
      <c r="C196" s="7" t="s">
        <v>245</v>
      </c>
      <c r="D196" s="2" t="s">
        <v>18</v>
      </c>
      <c r="E196" s="2" t="s">
        <v>19</v>
      </c>
      <c r="F196" s="2">
        <v>2</v>
      </c>
      <c r="G196" s="2">
        <v>4.5</v>
      </c>
      <c r="H196" s="2">
        <v>50</v>
      </c>
      <c r="I196" s="2">
        <v>16</v>
      </c>
      <c r="J196" s="2"/>
      <c r="K196" s="2"/>
      <c r="L196" s="2">
        <f t="shared" si="36"/>
        <v>50</v>
      </c>
      <c r="M196" s="2">
        <f t="shared" si="36"/>
        <v>16</v>
      </c>
      <c r="N196" s="2">
        <f t="shared" si="37"/>
        <v>34</v>
      </c>
      <c r="O196" s="2" t="s">
        <v>86</v>
      </c>
      <c r="P196" s="2" t="s">
        <v>403</v>
      </c>
    </row>
    <row r="197" spans="1:16" ht="28.15" customHeight="1" outlineLevel="1">
      <c r="A197" s="40" t="s">
        <v>658</v>
      </c>
      <c r="B197" s="41"/>
      <c r="C197" s="42"/>
      <c r="D197" s="2"/>
      <c r="E197" s="2"/>
      <c r="F197" s="2">
        <f>SUBTOTAL(9,F198:F204)</f>
        <v>48.8</v>
      </c>
      <c r="G197" s="2"/>
      <c r="H197" s="2">
        <f t="shared" ref="H197:N197" si="38">SUBTOTAL(9,H198:H204)</f>
        <v>2655</v>
      </c>
      <c r="I197" s="2">
        <f t="shared" si="38"/>
        <v>1055</v>
      </c>
      <c r="J197" s="2">
        <f t="shared" si="38"/>
        <v>752</v>
      </c>
      <c r="K197" s="2"/>
      <c r="L197" s="2">
        <f t="shared" si="38"/>
        <v>1903</v>
      </c>
      <c r="M197" s="2">
        <f t="shared" si="38"/>
        <v>1055</v>
      </c>
      <c r="N197" s="2">
        <f t="shared" si="38"/>
        <v>848</v>
      </c>
      <c r="O197" s="2"/>
      <c r="P197" s="2"/>
    </row>
    <row r="198" spans="1:16" ht="28.15" customHeight="1" outlineLevel="2">
      <c r="A198" s="2" t="s">
        <v>64</v>
      </c>
      <c r="B198" s="2" t="s">
        <v>65</v>
      </c>
      <c r="C198" s="7" t="s">
        <v>69</v>
      </c>
      <c r="D198" s="2" t="s">
        <v>66</v>
      </c>
      <c r="E198" s="2" t="s">
        <v>51</v>
      </c>
      <c r="F198" s="2" t="s">
        <v>68</v>
      </c>
      <c r="G198" s="2">
        <v>7</v>
      </c>
      <c r="H198" s="2">
        <v>80</v>
      </c>
      <c r="I198" s="2">
        <v>56</v>
      </c>
      <c r="J198" s="2"/>
      <c r="K198" s="2"/>
      <c r="L198" s="2">
        <f t="shared" ref="L198:L204" si="39">H198-J198</f>
        <v>80</v>
      </c>
      <c r="M198" s="2">
        <f>I198</f>
        <v>56</v>
      </c>
      <c r="N198" s="2">
        <f t="shared" ref="N198:N204" si="40">L198-M198</f>
        <v>24</v>
      </c>
      <c r="O198" s="2" t="s">
        <v>86</v>
      </c>
      <c r="P198" s="2" t="s">
        <v>666</v>
      </c>
    </row>
    <row r="199" spans="1:16" ht="28.15" customHeight="1" outlineLevel="2">
      <c r="A199" s="2" t="s">
        <v>64</v>
      </c>
      <c r="B199" s="2" t="s">
        <v>65</v>
      </c>
      <c r="C199" s="7" t="s">
        <v>70</v>
      </c>
      <c r="D199" s="2" t="s">
        <v>66</v>
      </c>
      <c r="E199" s="2" t="s">
        <v>51</v>
      </c>
      <c r="F199" s="2" t="s">
        <v>67</v>
      </c>
      <c r="G199" s="2">
        <v>6</v>
      </c>
      <c r="H199" s="2">
        <v>37</v>
      </c>
      <c r="I199" s="2">
        <v>26</v>
      </c>
      <c r="J199" s="2">
        <f>H199-I199</f>
        <v>11</v>
      </c>
      <c r="K199" s="2"/>
      <c r="L199" s="2">
        <f t="shared" si="39"/>
        <v>26</v>
      </c>
      <c r="M199" s="2">
        <f>I199</f>
        <v>26</v>
      </c>
      <c r="N199" s="2">
        <f t="shared" si="40"/>
        <v>0</v>
      </c>
      <c r="O199" s="2" t="s">
        <v>86</v>
      </c>
      <c r="P199" s="2" t="s">
        <v>667</v>
      </c>
    </row>
    <row r="200" spans="1:16" ht="28.15" customHeight="1" outlineLevel="2">
      <c r="A200" s="2" t="s">
        <v>460</v>
      </c>
      <c r="B200" s="2" t="s">
        <v>624</v>
      </c>
      <c r="C200" s="7" t="s">
        <v>246</v>
      </c>
      <c r="D200" s="2" t="s">
        <v>18</v>
      </c>
      <c r="E200" s="2" t="s">
        <v>19</v>
      </c>
      <c r="F200" s="2">
        <v>25.9</v>
      </c>
      <c r="G200" s="2">
        <v>4.5</v>
      </c>
      <c r="H200" s="19">
        <v>907</v>
      </c>
      <c r="I200" s="19">
        <v>337</v>
      </c>
      <c r="J200" s="2">
        <v>399</v>
      </c>
      <c r="K200" s="2"/>
      <c r="L200" s="2">
        <f t="shared" si="39"/>
        <v>508</v>
      </c>
      <c r="M200" s="2">
        <f>I200-K200</f>
        <v>337</v>
      </c>
      <c r="N200" s="2">
        <f t="shared" si="40"/>
        <v>171</v>
      </c>
      <c r="O200" s="2" t="s">
        <v>86</v>
      </c>
      <c r="P200" s="2" t="s">
        <v>575</v>
      </c>
    </row>
    <row r="201" spans="1:16" ht="28.15" customHeight="1" outlineLevel="2">
      <c r="A201" s="2" t="s">
        <v>460</v>
      </c>
      <c r="B201" s="2" t="s">
        <v>624</v>
      </c>
      <c r="C201" s="7" t="s">
        <v>247</v>
      </c>
      <c r="D201" s="2" t="s">
        <v>18</v>
      </c>
      <c r="E201" s="2" t="s">
        <v>19</v>
      </c>
      <c r="F201" s="2">
        <v>5.7</v>
      </c>
      <c r="G201" s="2">
        <v>4.5</v>
      </c>
      <c r="H201" s="19">
        <v>200</v>
      </c>
      <c r="I201" s="19">
        <v>74</v>
      </c>
      <c r="J201" s="2">
        <v>88</v>
      </c>
      <c r="K201" s="2"/>
      <c r="L201" s="2">
        <f t="shared" si="39"/>
        <v>112</v>
      </c>
      <c r="M201" s="2">
        <f>I201-K201</f>
        <v>74</v>
      </c>
      <c r="N201" s="2">
        <f t="shared" si="40"/>
        <v>38</v>
      </c>
      <c r="O201" s="2" t="s">
        <v>86</v>
      </c>
      <c r="P201" s="2" t="s">
        <v>576</v>
      </c>
    </row>
    <row r="202" spans="1:16" ht="28.15" customHeight="1" outlineLevel="2">
      <c r="A202" s="2" t="s">
        <v>460</v>
      </c>
      <c r="B202" s="2" t="s">
        <v>624</v>
      </c>
      <c r="C202" s="7" t="s">
        <v>248</v>
      </c>
      <c r="D202" s="2" t="s">
        <v>18</v>
      </c>
      <c r="E202" s="2" t="s">
        <v>19</v>
      </c>
      <c r="F202" s="2">
        <v>5</v>
      </c>
      <c r="G202" s="2">
        <v>4.5</v>
      </c>
      <c r="H202" s="19">
        <v>175</v>
      </c>
      <c r="I202" s="19">
        <v>65</v>
      </c>
      <c r="J202" s="2">
        <v>77</v>
      </c>
      <c r="K202" s="2"/>
      <c r="L202" s="2">
        <f t="shared" si="39"/>
        <v>98</v>
      </c>
      <c r="M202" s="2">
        <f>I202-K202</f>
        <v>65</v>
      </c>
      <c r="N202" s="2">
        <f t="shared" si="40"/>
        <v>33</v>
      </c>
      <c r="O202" s="2" t="s">
        <v>86</v>
      </c>
      <c r="P202" s="2" t="s">
        <v>404</v>
      </c>
    </row>
    <row r="203" spans="1:16" ht="28.15" customHeight="1" outlineLevel="2">
      <c r="A203" s="2" t="s">
        <v>460</v>
      </c>
      <c r="B203" s="2" t="s">
        <v>624</v>
      </c>
      <c r="C203" s="7" t="s">
        <v>249</v>
      </c>
      <c r="D203" s="2" t="s">
        <v>18</v>
      </c>
      <c r="E203" s="2" t="s">
        <v>19</v>
      </c>
      <c r="F203" s="2">
        <v>5</v>
      </c>
      <c r="G203" s="2">
        <v>4.5</v>
      </c>
      <c r="H203" s="19">
        <v>175</v>
      </c>
      <c r="I203" s="19">
        <v>65</v>
      </c>
      <c r="J203" s="2">
        <v>77</v>
      </c>
      <c r="K203" s="2"/>
      <c r="L203" s="2">
        <f t="shared" si="39"/>
        <v>98</v>
      </c>
      <c r="M203" s="2">
        <f>I203-K203</f>
        <v>65</v>
      </c>
      <c r="N203" s="2">
        <f t="shared" si="40"/>
        <v>33</v>
      </c>
      <c r="O203" s="2" t="s">
        <v>86</v>
      </c>
      <c r="P203" s="2" t="s">
        <v>577</v>
      </c>
    </row>
    <row r="204" spans="1:16" ht="28.15" customHeight="1" outlineLevel="2">
      <c r="A204" s="2" t="s">
        <v>64</v>
      </c>
      <c r="B204" s="2" t="s">
        <v>77</v>
      </c>
      <c r="C204" s="7" t="s">
        <v>71</v>
      </c>
      <c r="D204" s="2" t="s">
        <v>41</v>
      </c>
      <c r="E204" s="2" t="s">
        <v>73</v>
      </c>
      <c r="F204" s="2">
        <v>7.2</v>
      </c>
      <c r="G204" s="2">
        <v>6.5</v>
      </c>
      <c r="H204" s="2">
        <v>1081</v>
      </c>
      <c r="I204" s="2">
        <v>432</v>
      </c>
      <c r="J204" s="2">
        <v>100</v>
      </c>
      <c r="K204" s="2"/>
      <c r="L204" s="2">
        <f t="shared" si="39"/>
        <v>981</v>
      </c>
      <c r="M204" s="2">
        <f>I204</f>
        <v>432</v>
      </c>
      <c r="N204" s="2">
        <f t="shared" si="40"/>
        <v>549</v>
      </c>
      <c r="O204" s="2" t="s">
        <v>86</v>
      </c>
      <c r="P204" s="2" t="s">
        <v>668</v>
      </c>
    </row>
    <row r="205" spans="1:16" ht="28.15" customHeight="1" outlineLevel="1">
      <c r="A205" s="40" t="s">
        <v>659</v>
      </c>
      <c r="B205" s="41"/>
      <c r="C205" s="42"/>
      <c r="D205" s="2"/>
      <c r="E205" s="2"/>
      <c r="F205" s="2">
        <f>SUBTOTAL(9,F206:F261)</f>
        <v>256.30000000000007</v>
      </c>
      <c r="G205" s="2"/>
      <c r="H205" s="2">
        <f>SUBTOTAL(9,H206:H261)</f>
        <v>5691.5</v>
      </c>
      <c r="I205" s="2">
        <f>SUBTOTAL(9,I206:I261)</f>
        <v>2213</v>
      </c>
      <c r="J205" s="2">
        <f>SUBTOTAL(9,J206:J261)</f>
        <v>1412</v>
      </c>
      <c r="K205" s="2"/>
      <c r="L205" s="2">
        <f>SUBTOTAL(9,L206:L261)</f>
        <v>4279.5</v>
      </c>
      <c r="M205" s="2">
        <f>SUBTOTAL(9,M206:M261)</f>
        <v>2213</v>
      </c>
      <c r="N205" s="2">
        <f>SUBTOTAL(9,N206:N261)</f>
        <v>2066.5</v>
      </c>
      <c r="O205" s="2"/>
      <c r="P205" s="2"/>
    </row>
    <row r="206" spans="1:16" ht="28.15" customHeight="1" outlineLevel="2">
      <c r="A206" s="2" t="s">
        <v>24</v>
      </c>
      <c r="B206" s="2" t="s">
        <v>25</v>
      </c>
      <c r="C206" s="7" t="s">
        <v>26</v>
      </c>
      <c r="D206" s="2" t="s">
        <v>18</v>
      </c>
      <c r="E206" s="2" t="s">
        <v>27</v>
      </c>
      <c r="F206" s="2">
        <v>3.4</v>
      </c>
      <c r="G206" s="2">
        <v>6.5</v>
      </c>
      <c r="H206" s="2">
        <v>629</v>
      </c>
      <c r="I206" s="2">
        <v>188</v>
      </c>
      <c r="J206" s="2">
        <v>200</v>
      </c>
      <c r="K206" s="2"/>
      <c r="L206" s="2">
        <f t="shared" ref="L206:L237" si="41">H206-J206</f>
        <v>429</v>
      </c>
      <c r="M206" s="2">
        <f>I206</f>
        <v>188</v>
      </c>
      <c r="N206" s="2">
        <f t="shared" ref="N206:N237" si="42">L206-M206</f>
        <v>241</v>
      </c>
      <c r="O206" s="2" t="s">
        <v>83</v>
      </c>
      <c r="P206" s="2" t="s">
        <v>669</v>
      </c>
    </row>
    <row r="207" spans="1:16" ht="28.15" customHeight="1" outlineLevel="2">
      <c r="A207" s="2" t="s">
        <v>115</v>
      </c>
      <c r="B207" s="2" t="s">
        <v>116</v>
      </c>
      <c r="C207" s="7" t="s">
        <v>250</v>
      </c>
      <c r="D207" s="2" t="s">
        <v>18</v>
      </c>
      <c r="E207" s="2" t="s">
        <v>19</v>
      </c>
      <c r="F207" s="2">
        <v>6.4</v>
      </c>
      <c r="G207" s="2">
        <v>4.5</v>
      </c>
      <c r="H207" s="2">
        <f t="shared" ref="H207:H238" si="43">I207/0.4</f>
        <v>127.5</v>
      </c>
      <c r="I207" s="2">
        <v>51</v>
      </c>
      <c r="J207" s="2">
        <v>29</v>
      </c>
      <c r="K207" s="2"/>
      <c r="L207" s="2">
        <f t="shared" si="41"/>
        <v>98.5</v>
      </c>
      <c r="M207" s="2">
        <f t="shared" ref="M207:M238" si="44">I207-K207</f>
        <v>51</v>
      </c>
      <c r="N207" s="2">
        <f t="shared" si="42"/>
        <v>47.5</v>
      </c>
      <c r="O207" s="2" t="s">
        <v>86</v>
      </c>
      <c r="P207" s="2" t="s">
        <v>405</v>
      </c>
    </row>
    <row r="208" spans="1:16" ht="28.15" customHeight="1" outlineLevel="2">
      <c r="A208" s="2" t="s">
        <v>115</v>
      </c>
      <c r="B208" s="2" t="s">
        <v>116</v>
      </c>
      <c r="C208" s="7" t="s">
        <v>251</v>
      </c>
      <c r="D208" s="2" t="s">
        <v>18</v>
      </c>
      <c r="E208" s="2" t="s">
        <v>19</v>
      </c>
      <c r="F208" s="2">
        <v>6.9</v>
      </c>
      <c r="G208" s="2">
        <v>4.5</v>
      </c>
      <c r="H208" s="2">
        <f t="shared" si="43"/>
        <v>137.5</v>
      </c>
      <c r="I208" s="2">
        <v>55</v>
      </c>
      <c r="J208" s="2">
        <v>35</v>
      </c>
      <c r="K208" s="2"/>
      <c r="L208" s="2">
        <f t="shared" si="41"/>
        <v>102.5</v>
      </c>
      <c r="M208" s="2">
        <f t="shared" si="44"/>
        <v>55</v>
      </c>
      <c r="N208" s="2">
        <f t="shared" si="42"/>
        <v>47.5</v>
      </c>
      <c r="O208" s="2" t="s">
        <v>86</v>
      </c>
      <c r="P208" s="2" t="s">
        <v>406</v>
      </c>
    </row>
    <row r="209" spans="1:16" ht="28.15" customHeight="1" outlineLevel="2">
      <c r="A209" s="2" t="s">
        <v>115</v>
      </c>
      <c r="B209" s="2" t="s">
        <v>116</v>
      </c>
      <c r="C209" s="7" t="s">
        <v>252</v>
      </c>
      <c r="D209" s="2" t="s">
        <v>18</v>
      </c>
      <c r="E209" s="2" t="s">
        <v>19</v>
      </c>
      <c r="F209" s="2">
        <v>0.5</v>
      </c>
      <c r="G209" s="2">
        <v>4.5</v>
      </c>
      <c r="H209" s="2">
        <f t="shared" si="43"/>
        <v>10</v>
      </c>
      <c r="I209" s="2">
        <v>4</v>
      </c>
      <c r="J209" s="2">
        <v>2</v>
      </c>
      <c r="K209" s="2"/>
      <c r="L209" s="2">
        <f t="shared" si="41"/>
        <v>8</v>
      </c>
      <c r="M209" s="2">
        <f t="shared" si="44"/>
        <v>4</v>
      </c>
      <c r="N209" s="2">
        <f t="shared" si="42"/>
        <v>4</v>
      </c>
      <c r="O209" s="2" t="s">
        <v>86</v>
      </c>
      <c r="P209" s="2" t="s">
        <v>407</v>
      </c>
    </row>
    <row r="210" spans="1:16" ht="28.15" customHeight="1" outlineLevel="2">
      <c r="A210" s="2" t="s">
        <v>115</v>
      </c>
      <c r="B210" s="2" t="s">
        <v>116</v>
      </c>
      <c r="C210" s="7" t="s">
        <v>253</v>
      </c>
      <c r="D210" s="2" t="s">
        <v>18</v>
      </c>
      <c r="E210" s="2" t="s">
        <v>19</v>
      </c>
      <c r="F210" s="20">
        <v>4.7</v>
      </c>
      <c r="G210" s="2">
        <v>4.5</v>
      </c>
      <c r="H210" s="2">
        <f t="shared" si="43"/>
        <v>95</v>
      </c>
      <c r="I210" s="2">
        <v>38</v>
      </c>
      <c r="J210" s="2">
        <v>22</v>
      </c>
      <c r="K210" s="2"/>
      <c r="L210" s="2">
        <f t="shared" si="41"/>
        <v>73</v>
      </c>
      <c r="M210" s="2">
        <f t="shared" si="44"/>
        <v>38</v>
      </c>
      <c r="N210" s="2">
        <f t="shared" si="42"/>
        <v>35</v>
      </c>
      <c r="O210" s="2" t="s">
        <v>86</v>
      </c>
      <c r="P210" s="2" t="s">
        <v>578</v>
      </c>
    </row>
    <row r="211" spans="1:16" ht="28.15" customHeight="1" outlineLevel="2">
      <c r="A211" s="2" t="s">
        <v>115</v>
      </c>
      <c r="B211" s="2" t="s">
        <v>116</v>
      </c>
      <c r="C211" s="7" t="s">
        <v>254</v>
      </c>
      <c r="D211" s="2" t="s">
        <v>18</v>
      </c>
      <c r="E211" s="2" t="s">
        <v>19</v>
      </c>
      <c r="F211" s="2">
        <v>2.8</v>
      </c>
      <c r="G211" s="2">
        <v>4.5</v>
      </c>
      <c r="H211" s="2">
        <f t="shared" si="43"/>
        <v>57.5</v>
      </c>
      <c r="I211" s="2">
        <v>23</v>
      </c>
      <c r="J211" s="2">
        <v>13</v>
      </c>
      <c r="K211" s="2"/>
      <c r="L211" s="2">
        <f t="shared" si="41"/>
        <v>44.5</v>
      </c>
      <c r="M211" s="2">
        <f t="shared" si="44"/>
        <v>23</v>
      </c>
      <c r="N211" s="2">
        <f t="shared" si="42"/>
        <v>21.5</v>
      </c>
      <c r="O211" s="2" t="s">
        <v>86</v>
      </c>
      <c r="P211" s="2" t="s">
        <v>408</v>
      </c>
    </row>
    <row r="212" spans="1:16" ht="28.15" customHeight="1" outlineLevel="2">
      <c r="A212" s="2" t="s">
        <v>115</v>
      </c>
      <c r="B212" s="2" t="s">
        <v>116</v>
      </c>
      <c r="C212" s="7" t="s">
        <v>255</v>
      </c>
      <c r="D212" s="2" t="s">
        <v>18</v>
      </c>
      <c r="E212" s="2" t="s">
        <v>19</v>
      </c>
      <c r="F212" s="2">
        <v>2.6</v>
      </c>
      <c r="G212" s="2">
        <v>4.5</v>
      </c>
      <c r="H212" s="2">
        <f t="shared" si="43"/>
        <v>52.5</v>
      </c>
      <c r="I212" s="2">
        <v>21</v>
      </c>
      <c r="J212" s="2">
        <v>13</v>
      </c>
      <c r="K212" s="2"/>
      <c r="L212" s="2">
        <f t="shared" si="41"/>
        <v>39.5</v>
      </c>
      <c r="M212" s="2">
        <f t="shared" si="44"/>
        <v>21</v>
      </c>
      <c r="N212" s="2">
        <f t="shared" si="42"/>
        <v>18.5</v>
      </c>
      <c r="O212" s="2" t="s">
        <v>86</v>
      </c>
      <c r="P212" s="2" t="s">
        <v>579</v>
      </c>
    </row>
    <row r="213" spans="1:16" ht="28.15" customHeight="1" outlineLevel="2">
      <c r="A213" s="2" t="s">
        <v>115</v>
      </c>
      <c r="B213" s="2" t="s">
        <v>116</v>
      </c>
      <c r="C213" s="7" t="s">
        <v>256</v>
      </c>
      <c r="D213" s="2" t="s">
        <v>18</v>
      </c>
      <c r="E213" s="2" t="s">
        <v>19</v>
      </c>
      <c r="F213" s="2">
        <v>7.4</v>
      </c>
      <c r="G213" s="2">
        <v>4.5</v>
      </c>
      <c r="H213" s="2">
        <f t="shared" si="43"/>
        <v>147.5</v>
      </c>
      <c r="I213" s="2">
        <v>59</v>
      </c>
      <c r="J213" s="2">
        <v>36</v>
      </c>
      <c r="K213" s="2"/>
      <c r="L213" s="2">
        <f t="shared" si="41"/>
        <v>111.5</v>
      </c>
      <c r="M213" s="2">
        <f t="shared" si="44"/>
        <v>59</v>
      </c>
      <c r="N213" s="2">
        <f t="shared" si="42"/>
        <v>52.5</v>
      </c>
      <c r="O213" s="2" t="s">
        <v>86</v>
      </c>
      <c r="P213" s="2" t="s">
        <v>409</v>
      </c>
    </row>
    <row r="214" spans="1:16" ht="28.15" customHeight="1" outlineLevel="2">
      <c r="A214" s="2" t="s">
        <v>115</v>
      </c>
      <c r="B214" s="2" t="s">
        <v>116</v>
      </c>
      <c r="C214" s="7" t="s">
        <v>257</v>
      </c>
      <c r="D214" s="2" t="s">
        <v>18</v>
      </c>
      <c r="E214" s="2" t="s">
        <v>19</v>
      </c>
      <c r="F214" s="2">
        <v>8.5</v>
      </c>
      <c r="G214" s="2">
        <v>4.5</v>
      </c>
      <c r="H214" s="2">
        <f t="shared" si="43"/>
        <v>170</v>
      </c>
      <c r="I214" s="2">
        <v>68</v>
      </c>
      <c r="J214" s="2">
        <v>41</v>
      </c>
      <c r="K214" s="2"/>
      <c r="L214" s="2">
        <f t="shared" si="41"/>
        <v>129</v>
      </c>
      <c r="M214" s="2">
        <f t="shared" si="44"/>
        <v>68</v>
      </c>
      <c r="N214" s="2">
        <f t="shared" si="42"/>
        <v>61</v>
      </c>
      <c r="O214" s="2" t="s">
        <v>86</v>
      </c>
      <c r="P214" s="2" t="s">
        <v>410</v>
      </c>
    </row>
    <row r="215" spans="1:16" ht="28.15" customHeight="1" outlineLevel="2">
      <c r="A215" s="2" t="s">
        <v>115</v>
      </c>
      <c r="B215" s="2" t="s">
        <v>116</v>
      </c>
      <c r="C215" s="7" t="s">
        <v>258</v>
      </c>
      <c r="D215" s="2" t="s">
        <v>18</v>
      </c>
      <c r="E215" s="2" t="s">
        <v>19</v>
      </c>
      <c r="F215" s="2">
        <v>12.3</v>
      </c>
      <c r="G215" s="2">
        <v>4.5</v>
      </c>
      <c r="H215" s="2">
        <f t="shared" si="43"/>
        <v>245</v>
      </c>
      <c r="I215" s="2">
        <v>98</v>
      </c>
      <c r="J215" s="2">
        <v>60</v>
      </c>
      <c r="K215" s="2"/>
      <c r="L215" s="2">
        <f t="shared" si="41"/>
        <v>185</v>
      </c>
      <c r="M215" s="2">
        <f t="shared" si="44"/>
        <v>98</v>
      </c>
      <c r="N215" s="2">
        <f t="shared" si="42"/>
        <v>87</v>
      </c>
      <c r="O215" s="2" t="s">
        <v>86</v>
      </c>
      <c r="P215" s="2" t="s">
        <v>411</v>
      </c>
    </row>
    <row r="216" spans="1:16" ht="28.15" customHeight="1" outlineLevel="2">
      <c r="A216" s="2" t="s">
        <v>115</v>
      </c>
      <c r="B216" s="2" t="s">
        <v>116</v>
      </c>
      <c r="C216" s="7" t="s">
        <v>259</v>
      </c>
      <c r="D216" s="2" t="s">
        <v>18</v>
      </c>
      <c r="E216" s="2" t="s">
        <v>19</v>
      </c>
      <c r="F216" s="20">
        <v>2.1</v>
      </c>
      <c r="G216" s="2">
        <v>4.5</v>
      </c>
      <c r="H216" s="2">
        <f t="shared" si="43"/>
        <v>42.5</v>
      </c>
      <c r="I216" s="2">
        <v>17</v>
      </c>
      <c r="J216" s="2">
        <v>11</v>
      </c>
      <c r="K216" s="2"/>
      <c r="L216" s="2">
        <f t="shared" si="41"/>
        <v>31.5</v>
      </c>
      <c r="M216" s="2">
        <f t="shared" si="44"/>
        <v>17</v>
      </c>
      <c r="N216" s="2">
        <f t="shared" si="42"/>
        <v>14.5</v>
      </c>
      <c r="O216" s="2" t="s">
        <v>86</v>
      </c>
      <c r="P216" s="2" t="s">
        <v>412</v>
      </c>
    </row>
    <row r="217" spans="1:16" ht="28.15" customHeight="1" outlineLevel="2">
      <c r="A217" s="2" t="s">
        <v>115</v>
      </c>
      <c r="B217" s="2" t="s">
        <v>116</v>
      </c>
      <c r="C217" s="7" t="s">
        <v>260</v>
      </c>
      <c r="D217" s="2" t="s">
        <v>18</v>
      </c>
      <c r="E217" s="2" t="s">
        <v>19</v>
      </c>
      <c r="F217" s="2">
        <v>1.3</v>
      </c>
      <c r="G217" s="2">
        <v>4.5</v>
      </c>
      <c r="H217" s="2">
        <f t="shared" si="43"/>
        <v>27.5</v>
      </c>
      <c r="I217" s="2">
        <v>11</v>
      </c>
      <c r="J217" s="2">
        <v>7</v>
      </c>
      <c r="K217" s="2"/>
      <c r="L217" s="2">
        <f t="shared" si="41"/>
        <v>20.5</v>
      </c>
      <c r="M217" s="2">
        <f t="shared" si="44"/>
        <v>11</v>
      </c>
      <c r="N217" s="2">
        <f t="shared" si="42"/>
        <v>9.5</v>
      </c>
      <c r="O217" s="2" t="s">
        <v>86</v>
      </c>
      <c r="P217" s="2" t="s">
        <v>413</v>
      </c>
    </row>
    <row r="218" spans="1:16" ht="28.15" customHeight="1" outlineLevel="2">
      <c r="A218" s="2" t="s">
        <v>115</v>
      </c>
      <c r="B218" s="2" t="s">
        <v>116</v>
      </c>
      <c r="C218" s="7" t="s">
        <v>261</v>
      </c>
      <c r="D218" s="2" t="s">
        <v>18</v>
      </c>
      <c r="E218" s="2" t="s">
        <v>19</v>
      </c>
      <c r="F218" s="2">
        <v>0.6</v>
      </c>
      <c r="G218" s="2">
        <v>4.5</v>
      </c>
      <c r="H218" s="2">
        <f t="shared" si="43"/>
        <v>12.5</v>
      </c>
      <c r="I218" s="2">
        <v>5</v>
      </c>
      <c r="J218" s="2">
        <v>3</v>
      </c>
      <c r="K218" s="2"/>
      <c r="L218" s="2">
        <f t="shared" si="41"/>
        <v>9.5</v>
      </c>
      <c r="M218" s="2">
        <f t="shared" si="44"/>
        <v>5</v>
      </c>
      <c r="N218" s="2">
        <f t="shared" si="42"/>
        <v>4.5</v>
      </c>
      <c r="O218" s="2" t="s">
        <v>86</v>
      </c>
      <c r="P218" s="2" t="s">
        <v>414</v>
      </c>
    </row>
    <row r="219" spans="1:16" ht="28.15" customHeight="1" outlineLevel="2">
      <c r="A219" s="2" t="s">
        <v>115</v>
      </c>
      <c r="B219" s="2" t="s">
        <v>116</v>
      </c>
      <c r="C219" s="7" t="s">
        <v>262</v>
      </c>
      <c r="D219" s="2" t="s">
        <v>18</v>
      </c>
      <c r="E219" s="2" t="s">
        <v>19</v>
      </c>
      <c r="F219" s="2">
        <v>6.9</v>
      </c>
      <c r="G219" s="2">
        <v>4.5</v>
      </c>
      <c r="H219" s="2">
        <f t="shared" si="43"/>
        <v>137.5</v>
      </c>
      <c r="I219" s="2">
        <v>55</v>
      </c>
      <c r="J219" s="2">
        <v>34</v>
      </c>
      <c r="K219" s="2"/>
      <c r="L219" s="2">
        <f t="shared" si="41"/>
        <v>103.5</v>
      </c>
      <c r="M219" s="2">
        <f t="shared" si="44"/>
        <v>55</v>
      </c>
      <c r="N219" s="2">
        <f t="shared" si="42"/>
        <v>48.5</v>
      </c>
      <c r="O219" s="2" t="s">
        <v>86</v>
      </c>
      <c r="P219" s="2" t="s">
        <v>415</v>
      </c>
    </row>
    <row r="220" spans="1:16" ht="28.15" customHeight="1" outlineLevel="2">
      <c r="A220" s="2" t="s">
        <v>115</v>
      </c>
      <c r="B220" s="2" t="s">
        <v>116</v>
      </c>
      <c r="C220" s="7" t="s">
        <v>263</v>
      </c>
      <c r="D220" s="2" t="s">
        <v>18</v>
      </c>
      <c r="E220" s="2" t="s">
        <v>19</v>
      </c>
      <c r="F220" s="2">
        <v>3.2</v>
      </c>
      <c r="G220" s="2">
        <v>4.5</v>
      </c>
      <c r="H220" s="2">
        <f t="shared" si="43"/>
        <v>65</v>
      </c>
      <c r="I220" s="2">
        <v>26</v>
      </c>
      <c r="J220" s="2">
        <v>15</v>
      </c>
      <c r="K220" s="2"/>
      <c r="L220" s="2">
        <f t="shared" si="41"/>
        <v>50</v>
      </c>
      <c r="M220" s="2">
        <f t="shared" si="44"/>
        <v>26</v>
      </c>
      <c r="N220" s="2">
        <f t="shared" si="42"/>
        <v>24</v>
      </c>
      <c r="O220" s="2" t="s">
        <v>86</v>
      </c>
      <c r="P220" s="2" t="s">
        <v>416</v>
      </c>
    </row>
    <row r="221" spans="1:16" ht="28.15" customHeight="1" outlineLevel="2">
      <c r="A221" s="2" t="s">
        <v>115</v>
      </c>
      <c r="B221" s="2" t="s">
        <v>116</v>
      </c>
      <c r="C221" s="7" t="s">
        <v>264</v>
      </c>
      <c r="D221" s="2" t="s">
        <v>18</v>
      </c>
      <c r="E221" s="2" t="s">
        <v>19</v>
      </c>
      <c r="F221" s="2">
        <v>4.0999999999999996</v>
      </c>
      <c r="G221" s="2">
        <v>4.5</v>
      </c>
      <c r="H221" s="2">
        <f t="shared" si="43"/>
        <v>82.5</v>
      </c>
      <c r="I221" s="2">
        <v>33</v>
      </c>
      <c r="J221" s="2">
        <v>19</v>
      </c>
      <c r="K221" s="2"/>
      <c r="L221" s="2">
        <f t="shared" si="41"/>
        <v>63.5</v>
      </c>
      <c r="M221" s="2">
        <f t="shared" si="44"/>
        <v>33</v>
      </c>
      <c r="N221" s="2">
        <f t="shared" si="42"/>
        <v>30.5</v>
      </c>
      <c r="O221" s="2" t="s">
        <v>86</v>
      </c>
      <c r="P221" s="2" t="s">
        <v>417</v>
      </c>
    </row>
    <row r="222" spans="1:16" ht="28.15" customHeight="1" outlineLevel="2">
      <c r="A222" s="2" t="s">
        <v>115</v>
      </c>
      <c r="B222" s="2" t="s">
        <v>116</v>
      </c>
      <c r="C222" s="7" t="s">
        <v>265</v>
      </c>
      <c r="D222" s="2" t="s">
        <v>18</v>
      </c>
      <c r="E222" s="2" t="s">
        <v>19</v>
      </c>
      <c r="F222" s="2">
        <v>6.3</v>
      </c>
      <c r="G222" s="2">
        <v>4.5</v>
      </c>
      <c r="H222" s="2">
        <f t="shared" si="43"/>
        <v>125</v>
      </c>
      <c r="I222" s="2">
        <v>50</v>
      </c>
      <c r="J222" s="2">
        <v>31</v>
      </c>
      <c r="K222" s="2"/>
      <c r="L222" s="2">
        <f t="shared" si="41"/>
        <v>94</v>
      </c>
      <c r="M222" s="2">
        <f t="shared" si="44"/>
        <v>50</v>
      </c>
      <c r="N222" s="2">
        <f t="shared" si="42"/>
        <v>44</v>
      </c>
      <c r="O222" s="2" t="s">
        <v>86</v>
      </c>
      <c r="P222" s="2" t="s">
        <v>418</v>
      </c>
    </row>
    <row r="223" spans="1:16" ht="28.15" customHeight="1" outlineLevel="2">
      <c r="A223" s="2" t="s">
        <v>115</v>
      </c>
      <c r="B223" s="2" t="s">
        <v>116</v>
      </c>
      <c r="C223" s="7" t="s">
        <v>266</v>
      </c>
      <c r="D223" s="2" t="s">
        <v>18</v>
      </c>
      <c r="E223" s="2" t="s">
        <v>19</v>
      </c>
      <c r="F223" s="2">
        <v>0.3</v>
      </c>
      <c r="G223" s="2">
        <v>4.5</v>
      </c>
      <c r="H223" s="2">
        <f t="shared" si="43"/>
        <v>5</v>
      </c>
      <c r="I223" s="2">
        <v>2</v>
      </c>
      <c r="J223" s="2">
        <v>1</v>
      </c>
      <c r="K223" s="2"/>
      <c r="L223" s="2">
        <f t="shared" si="41"/>
        <v>4</v>
      </c>
      <c r="M223" s="2">
        <f t="shared" si="44"/>
        <v>2</v>
      </c>
      <c r="N223" s="2">
        <f t="shared" si="42"/>
        <v>2</v>
      </c>
      <c r="O223" s="2" t="s">
        <v>86</v>
      </c>
      <c r="P223" s="2" t="s">
        <v>419</v>
      </c>
    </row>
    <row r="224" spans="1:16" ht="28.15" customHeight="1" outlineLevel="2">
      <c r="A224" s="2" t="s">
        <v>115</v>
      </c>
      <c r="B224" s="2" t="s">
        <v>116</v>
      </c>
      <c r="C224" s="7" t="s">
        <v>267</v>
      </c>
      <c r="D224" s="2" t="s">
        <v>18</v>
      </c>
      <c r="E224" s="2" t="s">
        <v>19</v>
      </c>
      <c r="F224" s="2">
        <v>9.8000000000000007</v>
      </c>
      <c r="G224" s="2">
        <v>4.5</v>
      </c>
      <c r="H224" s="2">
        <f t="shared" si="43"/>
        <v>195</v>
      </c>
      <c r="I224" s="2">
        <v>78</v>
      </c>
      <c r="J224" s="2">
        <v>50</v>
      </c>
      <c r="K224" s="2"/>
      <c r="L224" s="2">
        <f t="shared" si="41"/>
        <v>145</v>
      </c>
      <c r="M224" s="2">
        <f t="shared" si="44"/>
        <v>78</v>
      </c>
      <c r="N224" s="2">
        <f t="shared" si="42"/>
        <v>67</v>
      </c>
      <c r="O224" s="2" t="s">
        <v>86</v>
      </c>
      <c r="P224" s="2" t="s">
        <v>420</v>
      </c>
    </row>
    <row r="225" spans="1:16" ht="28.15" customHeight="1" outlineLevel="2">
      <c r="A225" s="2" t="s">
        <v>115</v>
      </c>
      <c r="B225" s="2" t="s">
        <v>116</v>
      </c>
      <c r="C225" s="7" t="s">
        <v>268</v>
      </c>
      <c r="D225" s="2" t="s">
        <v>18</v>
      </c>
      <c r="E225" s="2" t="s">
        <v>19</v>
      </c>
      <c r="F225" s="2">
        <v>5.4</v>
      </c>
      <c r="G225" s="2">
        <v>4.5</v>
      </c>
      <c r="H225" s="2">
        <f t="shared" si="43"/>
        <v>107.5</v>
      </c>
      <c r="I225" s="2">
        <v>43</v>
      </c>
      <c r="J225" s="2">
        <v>22</v>
      </c>
      <c r="K225" s="2"/>
      <c r="L225" s="2">
        <f t="shared" si="41"/>
        <v>85.5</v>
      </c>
      <c r="M225" s="2">
        <f t="shared" si="44"/>
        <v>43</v>
      </c>
      <c r="N225" s="2">
        <f t="shared" si="42"/>
        <v>42.5</v>
      </c>
      <c r="O225" s="2" t="s">
        <v>86</v>
      </c>
      <c r="P225" s="2" t="s">
        <v>421</v>
      </c>
    </row>
    <row r="226" spans="1:16" ht="28.15" customHeight="1" outlineLevel="2">
      <c r="A226" s="2" t="s">
        <v>115</v>
      </c>
      <c r="B226" s="2" t="s">
        <v>116</v>
      </c>
      <c r="C226" s="7" t="s">
        <v>269</v>
      </c>
      <c r="D226" s="2" t="s">
        <v>18</v>
      </c>
      <c r="E226" s="2" t="s">
        <v>19</v>
      </c>
      <c r="F226" s="2">
        <v>3.7</v>
      </c>
      <c r="G226" s="2">
        <v>4.5</v>
      </c>
      <c r="H226" s="2">
        <f t="shared" si="43"/>
        <v>75</v>
      </c>
      <c r="I226" s="2">
        <v>30</v>
      </c>
      <c r="J226" s="2">
        <v>17</v>
      </c>
      <c r="K226" s="2"/>
      <c r="L226" s="2">
        <f t="shared" si="41"/>
        <v>58</v>
      </c>
      <c r="M226" s="2">
        <f t="shared" si="44"/>
        <v>30</v>
      </c>
      <c r="N226" s="2">
        <f t="shared" si="42"/>
        <v>28</v>
      </c>
      <c r="O226" s="2" t="s">
        <v>86</v>
      </c>
      <c r="P226" s="2" t="s">
        <v>422</v>
      </c>
    </row>
    <row r="227" spans="1:16" ht="28.15" customHeight="1" outlineLevel="2">
      <c r="A227" s="2" t="s">
        <v>115</v>
      </c>
      <c r="B227" s="2" t="s">
        <v>116</v>
      </c>
      <c r="C227" s="7" t="s">
        <v>270</v>
      </c>
      <c r="D227" s="2" t="s">
        <v>18</v>
      </c>
      <c r="E227" s="2" t="s">
        <v>19</v>
      </c>
      <c r="F227" s="2">
        <v>1.5</v>
      </c>
      <c r="G227" s="2">
        <v>4.5</v>
      </c>
      <c r="H227" s="2">
        <f t="shared" si="43"/>
        <v>30</v>
      </c>
      <c r="I227" s="2">
        <v>12</v>
      </c>
      <c r="J227" s="2">
        <v>7</v>
      </c>
      <c r="K227" s="2"/>
      <c r="L227" s="2">
        <f t="shared" si="41"/>
        <v>23</v>
      </c>
      <c r="M227" s="2">
        <f t="shared" si="44"/>
        <v>12</v>
      </c>
      <c r="N227" s="2">
        <f t="shared" si="42"/>
        <v>11</v>
      </c>
      <c r="O227" s="2" t="s">
        <v>86</v>
      </c>
      <c r="P227" s="2" t="s">
        <v>423</v>
      </c>
    </row>
    <row r="228" spans="1:16" ht="28.15" customHeight="1" outlineLevel="2">
      <c r="A228" s="2" t="s">
        <v>115</v>
      </c>
      <c r="B228" s="2" t="s">
        <v>116</v>
      </c>
      <c r="C228" s="7" t="s">
        <v>271</v>
      </c>
      <c r="D228" s="2" t="s">
        <v>18</v>
      </c>
      <c r="E228" s="2" t="s">
        <v>19</v>
      </c>
      <c r="F228" s="2">
        <v>7.3</v>
      </c>
      <c r="G228" s="2">
        <v>4.5</v>
      </c>
      <c r="H228" s="2">
        <f t="shared" si="43"/>
        <v>147.5</v>
      </c>
      <c r="I228" s="2">
        <v>59</v>
      </c>
      <c r="J228" s="2">
        <v>36</v>
      </c>
      <c r="K228" s="2"/>
      <c r="L228" s="2">
        <f t="shared" si="41"/>
        <v>111.5</v>
      </c>
      <c r="M228" s="2">
        <f t="shared" si="44"/>
        <v>59</v>
      </c>
      <c r="N228" s="2">
        <f t="shared" si="42"/>
        <v>52.5</v>
      </c>
      <c r="O228" s="2" t="s">
        <v>86</v>
      </c>
      <c r="P228" s="2" t="s">
        <v>424</v>
      </c>
    </row>
    <row r="229" spans="1:16" ht="28.15" customHeight="1" outlineLevel="2">
      <c r="A229" s="2" t="s">
        <v>115</v>
      </c>
      <c r="B229" s="2" t="s">
        <v>116</v>
      </c>
      <c r="C229" s="7" t="s">
        <v>272</v>
      </c>
      <c r="D229" s="2" t="s">
        <v>18</v>
      </c>
      <c r="E229" s="2" t="s">
        <v>19</v>
      </c>
      <c r="F229" s="2">
        <v>5.9</v>
      </c>
      <c r="G229" s="2">
        <v>4.5</v>
      </c>
      <c r="H229" s="2">
        <f t="shared" si="43"/>
        <v>117.5</v>
      </c>
      <c r="I229" s="2">
        <v>47</v>
      </c>
      <c r="J229" s="2">
        <v>28</v>
      </c>
      <c r="K229" s="2"/>
      <c r="L229" s="2">
        <f t="shared" si="41"/>
        <v>89.5</v>
      </c>
      <c r="M229" s="2">
        <f t="shared" si="44"/>
        <v>47</v>
      </c>
      <c r="N229" s="2">
        <f t="shared" si="42"/>
        <v>42.5</v>
      </c>
      <c r="O229" s="2" t="s">
        <v>86</v>
      </c>
      <c r="P229" s="2" t="s">
        <v>425</v>
      </c>
    </row>
    <row r="230" spans="1:16" ht="28.15" customHeight="1" outlineLevel="2">
      <c r="A230" s="2" t="s">
        <v>115</v>
      </c>
      <c r="B230" s="2" t="s">
        <v>116</v>
      </c>
      <c r="C230" s="7" t="s">
        <v>273</v>
      </c>
      <c r="D230" s="2" t="s">
        <v>18</v>
      </c>
      <c r="E230" s="2" t="s">
        <v>19</v>
      </c>
      <c r="F230" s="2">
        <v>3.4</v>
      </c>
      <c r="G230" s="2">
        <v>4.5</v>
      </c>
      <c r="H230" s="2">
        <f t="shared" si="43"/>
        <v>67.5</v>
      </c>
      <c r="I230" s="2">
        <v>27</v>
      </c>
      <c r="J230" s="2">
        <v>17</v>
      </c>
      <c r="K230" s="2"/>
      <c r="L230" s="2">
        <f t="shared" si="41"/>
        <v>50.5</v>
      </c>
      <c r="M230" s="2">
        <f t="shared" si="44"/>
        <v>27</v>
      </c>
      <c r="N230" s="2">
        <f t="shared" si="42"/>
        <v>23.5</v>
      </c>
      <c r="O230" s="2" t="s">
        <v>86</v>
      </c>
      <c r="P230" s="2" t="s">
        <v>426</v>
      </c>
    </row>
    <row r="231" spans="1:16" ht="28.15" customHeight="1" outlineLevel="2">
      <c r="A231" s="2" t="s">
        <v>115</v>
      </c>
      <c r="B231" s="2" t="s">
        <v>116</v>
      </c>
      <c r="C231" s="7" t="s">
        <v>274</v>
      </c>
      <c r="D231" s="2" t="s">
        <v>18</v>
      </c>
      <c r="E231" s="2" t="s">
        <v>19</v>
      </c>
      <c r="F231" s="2">
        <v>3.6</v>
      </c>
      <c r="G231" s="2">
        <v>4.5</v>
      </c>
      <c r="H231" s="2">
        <f t="shared" si="43"/>
        <v>72.5</v>
      </c>
      <c r="I231" s="2">
        <v>29</v>
      </c>
      <c r="J231" s="2">
        <v>18</v>
      </c>
      <c r="K231" s="2"/>
      <c r="L231" s="2">
        <f t="shared" si="41"/>
        <v>54.5</v>
      </c>
      <c r="M231" s="2">
        <f t="shared" si="44"/>
        <v>29</v>
      </c>
      <c r="N231" s="2">
        <f t="shared" si="42"/>
        <v>25.5</v>
      </c>
      <c r="O231" s="2" t="s">
        <v>86</v>
      </c>
      <c r="P231" s="2" t="s">
        <v>427</v>
      </c>
    </row>
    <row r="232" spans="1:16" ht="28.15" customHeight="1" outlineLevel="2">
      <c r="A232" s="2" t="s">
        <v>115</v>
      </c>
      <c r="B232" s="2" t="s">
        <v>116</v>
      </c>
      <c r="C232" s="7" t="s">
        <v>275</v>
      </c>
      <c r="D232" s="2" t="s">
        <v>18</v>
      </c>
      <c r="E232" s="2" t="s">
        <v>19</v>
      </c>
      <c r="F232" s="2">
        <v>3.9</v>
      </c>
      <c r="G232" s="2">
        <v>4.5</v>
      </c>
      <c r="H232" s="2">
        <f t="shared" si="43"/>
        <v>77.5</v>
      </c>
      <c r="I232" s="2">
        <v>31</v>
      </c>
      <c r="J232" s="2">
        <v>18</v>
      </c>
      <c r="K232" s="2"/>
      <c r="L232" s="2">
        <f t="shared" si="41"/>
        <v>59.5</v>
      </c>
      <c r="M232" s="2">
        <f t="shared" si="44"/>
        <v>31</v>
      </c>
      <c r="N232" s="2">
        <f t="shared" si="42"/>
        <v>28.5</v>
      </c>
      <c r="O232" s="2" t="s">
        <v>86</v>
      </c>
      <c r="P232" s="2" t="s">
        <v>428</v>
      </c>
    </row>
    <row r="233" spans="1:16" ht="28.15" customHeight="1" outlineLevel="2">
      <c r="A233" s="2" t="s">
        <v>115</v>
      </c>
      <c r="B233" s="2" t="s">
        <v>116</v>
      </c>
      <c r="C233" s="7" t="s">
        <v>276</v>
      </c>
      <c r="D233" s="2" t="s">
        <v>18</v>
      </c>
      <c r="E233" s="2" t="s">
        <v>19</v>
      </c>
      <c r="F233" s="2">
        <v>4.3</v>
      </c>
      <c r="G233" s="2">
        <v>4.5</v>
      </c>
      <c r="H233" s="2">
        <f t="shared" si="43"/>
        <v>85</v>
      </c>
      <c r="I233" s="2">
        <v>34</v>
      </c>
      <c r="J233" s="2">
        <v>20</v>
      </c>
      <c r="K233" s="2"/>
      <c r="L233" s="2">
        <f t="shared" si="41"/>
        <v>65</v>
      </c>
      <c r="M233" s="2">
        <f t="shared" si="44"/>
        <v>34</v>
      </c>
      <c r="N233" s="2">
        <f t="shared" si="42"/>
        <v>31</v>
      </c>
      <c r="O233" s="2" t="s">
        <v>86</v>
      </c>
      <c r="P233" s="2" t="s">
        <v>429</v>
      </c>
    </row>
    <row r="234" spans="1:16" ht="28.15" customHeight="1" outlineLevel="2">
      <c r="A234" s="2" t="s">
        <v>115</v>
      </c>
      <c r="B234" s="2" t="s">
        <v>116</v>
      </c>
      <c r="C234" s="7" t="s">
        <v>277</v>
      </c>
      <c r="D234" s="2" t="s">
        <v>18</v>
      </c>
      <c r="E234" s="2" t="s">
        <v>19</v>
      </c>
      <c r="F234" s="2">
        <v>3.4</v>
      </c>
      <c r="G234" s="2">
        <v>4.5</v>
      </c>
      <c r="H234" s="2">
        <f t="shared" si="43"/>
        <v>67.5</v>
      </c>
      <c r="I234" s="2">
        <v>27</v>
      </c>
      <c r="J234" s="2">
        <v>17</v>
      </c>
      <c r="K234" s="2"/>
      <c r="L234" s="2">
        <f t="shared" si="41"/>
        <v>50.5</v>
      </c>
      <c r="M234" s="2">
        <f t="shared" si="44"/>
        <v>27</v>
      </c>
      <c r="N234" s="2">
        <f t="shared" si="42"/>
        <v>23.5</v>
      </c>
      <c r="O234" s="2" t="s">
        <v>86</v>
      </c>
      <c r="P234" s="2" t="s">
        <v>430</v>
      </c>
    </row>
    <row r="235" spans="1:16" ht="28.15" customHeight="1" outlineLevel="2">
      <c r="A235" s="2" t="s">
        <v>115</v>
      </c>
      <c r="B235" s="2" t="s">
        <v>116</v>
      </c>
      <c r="C235" s="7" t="s">
        <v>278</v>
      </c>
      <c r="D235" s="2" t="s">
        <v>18</v>
      </c>
      <c r="E235" s="2" t="s">
        <v>19</v>
      </c>
      <c r="F235" s="2">
        <v>2.1</v>
      </c>
      <c r="G235" s="2">
        <v>4.5</v>
      </c>
      <c r="H235" s="2">
        <f t="shared" si="43"/>
        <v>42.5</v>
      </c>
      <c r="I235" s="2">
        <v>17</v>
      </c>
      <c r="J235" s="2">
        <v>9</v>
      </c>
      <c r="K235" s="2"/>
      <c r="L235" s="2">
        <f t="shared" si="41"/>
        <v>33.5</v>
      </c>
      <c r="M235" s="2">
        <f t="shared" si="44"/>
        <v>17</v>
      </c>
      <c r="N235" s="2">
        <f t="shared" si="42"/>
        <v>16.5</v>
      </c>
      <c r="O235" s="2" t="s">
        <v>86</v>
      </c>
      <c r="P235" s="2" t="s">
        <v>431</v>
      </c>
    </row>
    <row r="236" spans="1:16" ht="28.15" customHeight="1" outlineLevel="2">
      <c r="A236" s="2" t="s">
        <v>115</v>
      </c>
      <c r="B236" s="2" t="s">
        <v>116</v>
      </c>
      <c r="C236" s="7" t="s">
        <v>279</v>
      </c>
      <c r="D236" s="2" t="s">
        <v>18</v>
      </c>
      <c r="E236" s="2" t="s">
        <v>19</v>
      </c>
      <c r="F236" s="2">
        <v>3</v>
      </c>
      <c r="G236" s="2">
        <v>4.5</v>
      </c>
      <c r="H236" s="2">
        <f t="shared" si="43"/>
        <v>60</v>
      </c>
      <c r="I236" s="2">
        <v>24</v>
      </c>
      <c r="J236" s="2">
        <v>15</v>
      </c>
      <c r="K236" s="2"/>
      <c r="L236" s="2">
        <f t="shared" si="41"/>
        <v>45</v>
      </c>
      <c r="M236" s="2">
        <f t="shared" si="44"/>
        <v>24</v>
      </c>
      <c r="N236" s="2">
        <f t="shared" si="42"/>
        <v>21</v>
      </c>
      <c r="O236" s="2" t="s">
        <v>86</v>
      </c>
      <c r="P236" s="2" t="s">
        <v>432</v>
      </c>
    </row>
    <row r="237" spans="1:16" ht="28.15" customHeight="1" outlineLevel="2">
      <c r="A237" s="2" t="s">
        <v>115</v>
      </c>
      <c r="B237" s="2" t="s">
        <v>116</v>
      </c>
      <c r="C237" s="7" t="s">
        <v>280</v>
      </c>
      <c r="D237" s="2" t="s">
        <v>18</v>
      </c>
      <c r="E237" s="2" t="s">
        <v>19</v>
      </c>
      <c r="F237" s="2">
        <v>6.9</v>
      </c>
      <c r="G237" s="2">
        <v>4.5</v>
      </c>
      <c r="H237" s="2">
        <f t="shared" si="43"/>
        <v>137.5</v>
      </c>
      <c r="I237" s="2">
        <v>55</v>
      </c>
      <c r="J237" s="2">
        <v>33</v>
      </c>
      <c r="K237" s="2"/>
      <c r="L237" s="2">
        <f t="shared" si="41"/>
        <v>104.5</v>
      </c>
      <c r="M237" s="2">
        <f t="shared" si="44"/>
        <v>55</v>
      </c>
      <c r="N237" s="2">
        <f t="shared" si="42"/>
        <v>49.5</v>
      </c>
      <c r="O237" s="2" t="s">
        <v>86</v>
      </c>
      <c r="P237" s="2" t="s">
        <v>433</v>
      </c>
    </row>
    <row r="238" spans="1:16" ht="28.15" customHeight="1" outlineLevel="2">
      <c r="A238" s="2" t="s">
        <v>115</v>
      </c>
      <c r="B238" s="2" t="s">
        <v>116</v>
      </c>
      <c r="C238" s="7" t="s">
        <v>281</v>
      </c>
      <c r="D238" s="2" t="s">
        <v>18</v>
      </c>
      <c r="E238" s="2" t="s">
        <v>19</v>
      </c>
      <c r="F238" s="2">
        <v>1.1000000000000001</v>
      </c>
      <c r="G238" s="2">
        <v>4.5</v>
      </c>
      <c r="H238" s="2">
        <f t="shared" si="43"/>
        <v>22.5</v>
      </c>
      <c r="I238" s="2">
        <v>9</v>
      </c>
      <c r="J238" s="2">
        <v>4</v>
      </c>
      <c r="K238" s="2"/>
      <c r="L238" s="2">
        <f t="shared" ref="L238:L261" si="45">H238-J238</f>
        <v>18.5</v>
      </c>
      <c r="M238" s="2">
        <f t="shared" si="44"/>
        <v>9</v>
      </c>
      <c r="N238" s="2">
        <f t="shared" ref="N238:N261" si="46">L238-M238</f>
        <v>9.5</v>
      </c>
      <c r="O238" s="2" t="s">
        <v>86</v>
      </c>
      <c r="P238" s="2" t="s">
        <v>434</v>
      </c>
    </row>
    <row r="239" spans="1:16" ht="28.15" customHeight="1" outlineLevel="2">
      <c r="A239" s="2" t="s">
        <v>115</v>
      </c>
      <c r="B239" s="2" t="s">
        <v>116</v>
      </c>
      <c r="C239" s="7" t="s">
        <v>282</v>
      </c>
      <c r="D239" s="2" t="s">
        <v>18</v>
      </c>
      <c r="E239" s="2" t="s">
        <v>19</v>
      </c>
      <c r="F239" s="2">
        <v>2.7</v>
      </c>
      <c r="G239" s="2">
        <v>4.5</v>
      </c>
      <c r="H239" s="2">
        <f t="shared" ref="H239:H270" si="47">I239/0.4</f>
        <v>55</v>
      </c>
      <c r="I239" s="2">
        <v>22</v>
      </c>
      <c r="J239" s="2">
        <v>14</v>
      </c>
      <c r="K239" s="2"/>
      <c r="L239" s="2">
        <f t="shared" si="45"/>
        <v>41</v>
      </c>
      <c r="M239" s="2">
        <f t="shared" ref="M239:M261" si="48">I239-K239</f>
        <v>22</v>
      </c>
      <c r="N239" s="2">
        <f t="shared" si="46"/>
        <v>19</v>
      </c>
      <c r="O239" s="2" t="s">
        <v>86</v>
      </c>
      <c r="P239" s="2" t="s">
        <v>435</v>
      </c>
    </row>
    <row r="240" spans="1:16" ht="28.15" customHeight="1" outlineLevel="2">
      <c r="A240" s="2" t="s">
        <v>115</v>
      </c>
      <c r="B240" s="2" t="s">
        <v>116</v>
      </c>
      <c r="C240" s="7" t="s">
        <v>283</v>
      </c>
      <c r="D240" s="2" t="s">
        <v>18</v>
      </c>
      <c r="E240" s="2" t="s">
        <v>19</v>
      </c>
      <c r="F240" s="2">
        <v>3.8</v>
      </c>
      <c r="G240" s="2">
        <v>4.5</v>
      </c>
      <c r="H240" s="2">
        <f t="shared" si="47"/>
        <v>75</v>
      </c>
      <c r="I240" s="2">
        <v>30</v>
      </c>
      <c r="J240" s="2">
        <v>19</v>
      </c>
      <c r="K240" s="2"/>
      <c r="L240" s="2">
        <f t="shared" si="45"/>
        <v>56</v>
      </c>
      <c r="M240" s="2">
        <f t="shared" si="48"/>
        <v>30</v>
      </c>
      <c r="N240" s="2">
        <f t="shared" si="46"/>
        <v>26</v>
      </c>
      <c r="O240" s="2" t="s">
        <v>86</v>
      </c>
      <c r="P240" s="2" t="s">
        <v>436</v>
      </c>
    </row>
    <row r="241" spans="1:16" ht="28.15" customHeight="1" outlineLevel="2">
      <c r="A241" s="2" t="s">
        <v>115</v>
      </c>
      <c r="B241" s="2" t="s">
        <v>116</v>
      </c>
      <c r="C241" s="7" t="s">
        <v>284</v>
      </c>
      <c r="D241" s="2" t="s">
        <v>18</v>
      </c>
      <c r="E241" s="2" t="s">
        <v>19</v>
      </c>
      <c r="F241" s="2">
        <v>4</v>
      </c>
      <c r="G241" s="2">
        <v>4.5</v>
      </c>
      <c r="H241" s="2">
        <f t="shared" si="47"/>
        <v>80</v>
      </c>
      <c r="I241" s="2">
        <v>32</v>
      </c>
      <c r="J241" s="2">
        <v>20</v>
      </c>
      <c r="K241" s="2"/>
      <c r="L241" s="2">
        <f t="shared" si="45"/>
        <v>60</v>
      </c>
      <c r="M241" s="2">
        <f t="shared" si="48"/>
        <v>32</v>
      </c>
      <c r="N241" s="2">
        <f t="shared" si="46"/>
        <v>28</v>
      </c>
      <c r="O241" s="2" t="s">
        <v>86</v>
      </c>
      <c r="P241" s="2" t="s">
        <v>580</v>
      </c>
    </row>
    <row r="242" spans="1:16" ht="28.15" customHeight="1" outlineLevel="2">
      <c r="A242" s="2" t="s">
        <v>115</v>
      </c>
      <c r="B242" s="2" t="s">
        <v>116</v>
      </c>
      <c r="C242" s="7" t="s">
        <v>285</v>
      </c>
      <c r="D242" s="2" t="s">
        <v>18</v>
      </c>
      <c r="E242" s="2" t="s">
        <v>19</v>
      </c>
      <c r="F242" s="2">
        <v>16.100000000000001</v>
      </c>
      <c r="G242" s="2">
        <v>4.5</v>
      </c>
      <c r="H242" s="2">
        <f t="shared" si="47"/>
        <v>322.5</v>
      </c>
      <c r="I242" s="2">
        <v>129</v>
      </c>
      <c r="J242" s="2">
        <v>78</v>
      </c>
      <c r="K242" s="2"/>
      <c r="L242" s="2">
        <f t="shared" si="45"/>
        <v>244.5</v>
      </c>
      <c r="M242" s="2">
        <f t="shared" si="48"/>
        <v>129</v>
      </c>
      <c r="N242" s="2">
        <f t="shared" si="46"/>
        <v>115.5</v>
      </c>
      <c r="O242" s="2" t="s">
        <v>86</v>
      </c>
      <c r="P242" s="2" t="s">
        <v>437</v>
      </c>
    </row>
    <row r="243" spans="1:16" ht="28.15" customHeight="1" outlineLevel="2">
      <c r="A243" s="2" t="s">
        <v>115</v>
      </c>
      <c r="B243" s="2" t="s">
        <v>116</v>
      </c>
      <c r="C243" s="7" t="s">
        <v>286</v>
      </c>
      <c r="D243" s="2" t="s">
        <v>18</v>
      </c>
      <c r="E243" s="2" t="s">
        <v>19</v>
      </c>
      <c r="F243" s="20">
        <v>2.4</v>
      </c>
      <c r="G243" s="2">
        <v>4.5</v>
      </c>
      <c r="H243" s="2">
        <f t="shared" si="47"/>
        <v>47.5</v>
      </c>
      <c r="I243" s="2">
        <v>19</v>
      </c>
      <c r="J243" s="2">
        <v>12</v>
      </c>
      <c r="K243" s="2"/>
      <c r="L243" s="2">
        <f t="shared" si="45"/>
        <v>35.5</v>
      </c>
      <c r="M243" s="2">
        <f t="shared" si="48"/>
        <v>19</v>
      </c>
      <c r="N243" s="2">
        <f t="shared" si="46"/>
        <v>16.5</v>
      </c>
      <c r="O243" s="2" t="s">
        <v>86</v>
      </c>
      <c r="P243" s="2" t="s">
        <v>438</v>
      </c>
    </row>
    <row r="244" spans="1:16" ht="28.15" customHeight="1" outlineLevel="2">
      <c r="A244" s="2" t="s">
        <v>115</v>
      </c>
      <c r="B244" s="2" t="s">
        <v>116</v>
      </c>
      <c r="C244" s="7" t="s">
        <v>287</v>
      </c>
      <c r="D244" s="2" t="s">
        <v>18</v>
      </c>
      <c r="E244" s="2" t="s">
        <v>19</v>
      </c>
      <c r="F244" s="2">
        <v>2.5</v>
      </c>
      <c r="G244" s="2">
        <v>4.5</v>
      </c>
      <c r="H244" s="2">
        <f t="shared" si="47"/>
        <v>50</v>
      </c>
      <c r="I244" s="2">
        <v>20</v>
      </c>
      <c r="J244" s="2">
        <v>11</v>
      </c>
      <c r="K244" s="2"/>
      <c r="L244" s="2">
        <f t="shared" si="45"/>
        <v>39</v>
      </c>
      <c r="M244" s="2">
        <f t="shared" si="48"/>
        <v>20</v>
      </c>
      <c r="N244" s="2">
        <f t="shared" si="46"/>
        <v>19</v>
      </c>
      <c r="O244" s="2" t="s">
        <v>86</v>
      </c>
      <c r="P244" s="2" t="s">
        <v>439</v>
      </c>
    </row>
    <row r="245" spans="1:16" ht="28.15" customHeight="1" outlineLevel="2">
      <c r="A245" s="2" t="s">
        <v>115</v>
      </c>
      <c r="B245" s="2" t="s">
        <v>116</v>
      </c>
      <c r="C245" s="7" t="s">
        <v>288</v>
      </c>
      <c r="D245" s="2" t="s">
        <v>18</v>
      </c>
      <c r="E245" s="2" t="s">
        <v>19</v>
      </c>
      <c r="F245" s="2">
        <v>2.9</v>
      </c>
      <c r="G245" s="2">
        <v>4.5</v>
      </c>
      <c r="H245" s="2">
        <f t="shared" si="47"/>
        <v>60</v>
      </c>
      <c r="I245" s="2">
        <v>24</v>
      </c>
      <c r="J245" s="2">
        <v>13</v>
      </c>
      <c r="K245" s="2"/>
      <c r="L245" s="2">
        <f t="shared" si="45"/>
        <v>47</v>
      </c>
      <c r="M245" s="2">
        <f t="shared" si="48"/>
        <v>24</v>
      </c>
      <c r="N245" s="2">
        <f t="shared" si="46"/>
        <v>23</v>
      </c>
      <c r="O245" s="2" t="s">
        <v>86</v>
      </c>
      <c r="P245" s="2" t="s">
        <v>440</v>
      </c>
    </row>
    <row r="246" spans="1:16" ht="28.15" customHeight="1" outlineLevel="2">
      <c r="A246" s="2" t="s">
        <v>115</v>
      </c>
      <c r="B246" s="2" t="s">
        <v>116</v>
      </c>
      <c r="C246" s="7" t="s">
        <v>289</v>
      </c>
      <c r="D246" s="2" t="s">
        <v>18</v>
      </c>
      <c r="E246" s="2" t="s">
        <v>19</v>
      </c>
      <c r="F246" s="2">
        <v>2.4</v>
      </c>
      <c r="G246" s="2">
        <v>4.5</v>
      </c>
      <c r="H246" s="2">
        <f t="shared" si="47"/>
        <v>47.5</v>
      </c>
      <c r="I246" s="2">
        <v>19</v>
      </c>
      <c r="J246" s="2">
        <v>14</v>
      </c>
      <c r="K246" s="2"/>
      <c r="L246" s="2">
        <f t="shared" si="45"/>
        <v>33.5</v>
      </c>
      <c r="M246" s="2">
        <f t="shared" si="48"/>
        <v>19</v>
      </c>
      <c r="N246" s="2">
        <f t="shared" si="46"/>
        <v>14.5</v>
      </c>
      <c r="O246" s="2" t="s">
        <v>86</v>
      </c>
      <c r="P246" s="2" t="s">
        <v>441</v>
      </c>
    </row>
    <row r="247" spans="1:16" ht="28.15" customHeight="1" outlineLevel="2">
      <c r="A247" s="2" t="s">
        <v>115</v>
      </c>
      <c r="B247" s="2" t="s">
        <v>116</v>
      </c>
      <c r="C247" s="7" t="s">
        <v>290</v>
      </c>
      <c r="D247" s="2" t="s">
        <v>18</v>
      </c>
      <c r="E247" s="2" t="s">
        <v>19</v>
      </c>
      <c r="F247" s="2">
        <v>4.9000000000000004</v>
      </c>
      <c r="G247" s="2">
        <v>4.5</v>
      </c>
      <c r="H247" s="2">
        <f t="shared" si="47"/>
        <v>97.5</v>
      </c>
      <c r="I247" s="2">
        <v>39</v>
      </c>
      <c r="J247" s="2">
        <v>23</v>
      </c>
      <c r="K247" s="2"/>
      <c r="L247" s="2">
        <f t="shared" si="45"/>
        <v>74.5</v>
      </c>
      <c r="M247" s="2">
        <f t="shared" si="48"/>
        <v>39</v>
      </c>
      <c r="N247" s="2">
        <f t="shared" si="46"/>
        <v>35.5</v>
      </c>
      <c r="O247" s="2" t="s">
        <v>86</v>
      </c>
      <c r="P247" s="2" t="s">
        <v>442</v>
      </c>
    </row>
    <row r="248" spans="1:16" ht="28.15" customHeight="1" outlineLevel="2">
      <c r="A248" s="2" t="s">
        <v>115</v>
      </c>
      <c r="B248" s="2" t="s">
        <v>116</v>
      </c>
      <c r="C248" s="7" t="s">
        <v>291</v>
      </c>
      <c r="D248" s="2" t="s">
        <v>18</v>
      </c>
      <c r="E248" s="2" t="s">
        <v>19</v>
      </c>
      <c r="F248" s="2">
        <v>4.0999999999999996</v>
      </c>
      <c r="G248" s="2">
        <v>4.5</v>
      </c>
      <c r="H248" s="2">
        <f t="shared" si="47"/>
        <v>82.5</v>
      </c>
      <c r="I248" s="2">
        <v>33</v>
      </c>
      <c r="J248" s="2">
        <v>19</v>
      </c>
      <c r="K248" s="2"/>
      <c r="L248" s="2">
        <f t="shared" si="45"/>
        <v>63.5</v>
      </c>
      <c r="M248" s="2">
        <f t="shared" si="48"/>
        <v>33</v>
      </c>
      <c r="N248" s="2">
        <f t="shared" si="46"/>
        <v>30.5</v>
      </c>
      <c r="O248" s="2" t="s">
        <v>86</v>
      </c>
      <c r="P248" s="2" t="s">
        <v>443</v>
      </c>
    </row>
    <row r="249" spans="1:16" ht="28.15" customHeight="1" outlineLevel="2">
      <c r="A249" s="2" t="s">
        <v>115</v>
      </c>
      <c r="B249" s="2" t="s">
        <v>116</v>
      </c>
      <c r="C249" s="7" t="s">
        <v>292</v>
      </c>
      <c r="D249" s="2" t="s">
        <v>18</v>
      </c>
      <c r="E249" s="2" t="s">
        <v>19</v>
      </c>
      <c r="F249" s="2">
        <v>7.5</v>
      </c>
      <c r="G249" s="2">
        <v>4.5</v>
      </c>
      <c r="H249" s="2">
        <f t="shared" si="47"/>
        <v>150</v>
      </c>
      <c r="I249" s="2">
        <v>60</v>
      </c>
      <c r="J249" s="2">
        <v>38</v>
      </c>
      <c r="K249" s="2"/>
      <c r="L249" s="2">
        <f t="shared" si="45"/>
        <v>112</v>
      </c>
      <c r="M249" s="2">
        <f t="shared" si="48"/>
        <v>60</v>
      </c>
      <c r="N249" s="2">
        <f t="shared" si="46"/>
        <v>52</v>
      </c>
      <c r="O249" s="2" t="s">
        <v>86</v>
      </c>
      <c r="P249" s="2" t="s">
        <v>444</v>
      </c>
    </row>
    <row r="250" spans="1:16" ht="28.15" customHeight="1" outlineLevel="2">
      <c r="A250" s="2" t="s">
        <v>115</v>
      </c>
      <c r="B250" s="2" t="s">
        <v>116</v>
      </c>
      <c r="C250" s="7" t="s">
        <v>293</v>
      </c>
      <c r="D250" s="2" t="s">
        <v>18</v>
      </c>
      <c r="E250" s="2" t="s">
        <v>19</v>
      </c>
      <c r="F250" s="2">
        <v>5.3</v>
      </c>
      <c r="G250" s="2">
        <v>4.5</v>
      </c>
      <c r="H250" s="2">
        <f t="shared" si="47"/>
        <v>105</v>
      </c>
      <c r="I250" s="2">
        <v>42</v>
      </c>
      <c r="J250" s="2">
        <v>25</v>
      </c>
      <c r="K250" s="2"/>
      <c r="L250" s="2">
        <f t="shared" si="45"/>
        <v>80</v>
      </c>
      <c r="M250" s="2">
        <f t="shared" si="48"/>
        <v>42</v>
      </c>
      <c r="N250" s="2">
        <f t="shared" si="46"/>
        <v>38</v>
      </c>
      <c r="O250" s="2" t="s">
        <v>86</v>
      </c>
      <c r="P250" s="2" t="s">
        <v>445</v>
      </c>
    </row>
    <row r="251" spans="1:16" ht="28.15" customHeight="1" outlineLevel="2">
      <c r="A251" s="2" t="s">
        <v>115</v>
      </c>
      <c r="B251" s="2" t="s">
        <v>116</v>
      </c>
      <c r="C251" s="7" t="s">
        <v>294</v>
      </c>
      <c r="D251" s="2" t="s">
        <v>18</v>
      </c>
      <c r="E251" s="2" t="s">
        <v>19</v>
      </c>
      <c r="F251" s="5">
        <v>3.3</v>
      </c>
      <c r="G251" s="2">
        <v>4.5</v>
      </c>
      <c r="H251" s="2">
        <f t="shared" si="47"/>
        <v>67.5</v>
      </c>
      <c r="I251" s="2">
        <v>27</v>
      </c>
      <c r="J251" s="2">
        <v>17</v>
      </c>
      <c r="K251" s="2"/>
      <c r="L251" s="2">
        <f t="shared" si="45"/>
        <v>50.5</v>
      </c>
      <c r="M251" s="2">
        <f t="shared" si="48"/>
        <v>27</v>
      </c>
      <c r="N251" s="2">
        <f t="shared" si="46"/>
        <v>23.5</v>
      </c>
      <c r="O251" s="2" t="s">
        <v>86</v>
      </c>
      <c r="P251" s="2" t="s">
        <v>446</v>
      </c>
    </row>
    <row r="252" spans="1:16" ht="28.15" customHeight="1" outlineLevel="2">
      <c r="A252" s="2" t="s">
        <v>115</v>
      </c>
      <c r="B252" s="2" t="s">
        <v>116</v>
      </c>
      <c r="C252" s="7" t="s">
        <v>295</v>
      </c>
      <c r="D252" s="2" t="s">
        <v>18</v>
      </c>
      <c r="E252" s="2" t="s">
        <v>19</v>
      </c>
      <c r="F252" s="2">
        <v>3.5</v>
      </c>
      <c r="G252" s="2">
        <v>4.5</v>
      </c>
      <c r="H252" s="2">
        <f t="shared" si="47"/>
        <v>70</v>
      </c>
      <c r="I252" s="2">
        <v>28</v>
      </c>
      <c r="J252" s="2">
        <v>16</v>
      </c>
      <c r="K252" s="2"/>
      <c r="L252" s="2">
        <f t="shared" si="45"/>
        <v>54</v>
      </c>
      <c r="M252" s="2">
        <f t="shared" si="48"/>
        <v>28</v>
      </c>
      <c r="N252" s="2">
        <f t="shared" si="46"/>
        <v>26</v>
      </c>
      <c r="O252" s="2" t="s">
        <v>86</v>
      </c>
      <c r="P252" s="2" t="s">
        <v>447</v>
      </c>
    </row>
    <row r="253" spans="1:16" ht="28.15" customHeight="1" outlineLevel="2">
      <c r="A253" s="2" t="s">
        <v>115</v>
      </c>
      <c r="B253" s="2" t="s">
        <v>116</v>
      </c>
      <c r="C253" s="7" t="s">
        <v>296</v>
      </c>
      <c r="D253" s="2" t="s">
        <v>18</v>
      </c>
      <c r="E253" s="2" t="s">
        <v>19</v>
      </c>
      <c r="F253" s="2">
        <v>5.3</v>
      </c>
      <c r="G253" s="2">
        <v>4.5</v>
      </c>
      <c r="H253" s="2">
        <f t="shared" si="47"/>
        <v>105</v>
      </c>
      <c r="I253" s="2">
        <v>42</v>
      </c>
      <c r="J253" s="2">
        <v>27</v>
      </c>
      <c r="K253" s="2"/>
      <c r="L253" s="2">
        <f t="shared" si="45"/>
        <v>78</v>
      </c>
      <c r="M253" s="2">
        <f t="shared" si="48"/>
        <v>42</v>
      </c>
      <c r="N253" s="2">
        <f t="shared" si="46"/>
        <v>36</v>
      </c>
      <c r="O253" s="2" t="s">
        <v>86</v>
      </c>
      <c r="P253" s="2" t="s">
        <v>448</v>
      </c>
    </row>
    <row r="254" spans="1:16" ht="28.15" customHeight="1" outlineLevel="2">
      <c r="A254" s="2" t="s">
        <v>115</v>
      </c>
      <c r="B254" s="2" t="s">
        <v>116</v>
      </c>
      <c r="C254" s="7" t="s">
        <v>297</v>
      </c>
      <c r="D254" s="2" t="s">
        <v>18</v>
      </c>
      <c r="E254" s="2" t="s">
        <v>19</v>
      </c>
      <c r="F254" s="2">
        <v>4.2</v>
      </c>
      <c r="G254" s="2">
        <v>4.5</v>
      </c>
      <c r="H254" s="2">
        <f t="shared" si="47"/>
        <v>85</v>
      </c>
      <c r="I254" s="2">
        <v>34</v>
      </c>
      <c r="J254" s="2">
        <v>23</v>
      </c>
      <c r="K254" s="2"/>
      <c r="L254" s="2">
        <f t="shared" si="45"/>
        <v>62</v>
      </c>
      <c r="M254" s="2">
        <f t="shared" si="48"/>
        <v>34</v>
      </c>
      <c r="N254" s="2">
        <f t="shared" si="46"/>
        <v>28</v>
      </c>
      <c r="O254" s="2" t="s">
        <v>86</v>
      </c>
      <c r="P254" s="2" t="s">
        <v>449</v>
      </c>
    </row>
    <row r="255" spans="1:16" ht="28.15" customHeight="1" outlineLevel="2">
      <c r="A255" s="2" t="s">
        <v>115</v>
      </c>
      <c r="B255" s="2" t="s">
        <v>116</v>
      </c>
      <c r="C255" s="7" t="s">
        <v>298</v>
      </c>
      <c r="D255" s="2" t="s">
        <v>18</v>
      </c>
      <c r="E255" s="2" t="s">
        <v>19</v>
      </c>
      <c r="F255" s="20">
        <v>2.6</v>
      </c>
      <c r="G255" s="2">
        <v>4.5</v>
      </c>
      <c r="H255" s="2">
        <f t="shared" si="47"/>
        <v>52.5</v>
      </c>
      <c r="I255" s="2">
        <v>21</v>
      </c>
      <c r="J255" s="2">
        <v>13</v>
      </c>
      <c r="K255" s="2"/>
      <c r="L255" s="2">
        <f t="shared" si="45"/>
        <v>39.5</v>
      </c>
      <c r="M255" s="2">
        <f t="shared" si="48"/>
        <v>21</v>
      </c>
      <c r="N255" s="2">
        <f t="shared" si="46"/>
        <v>18.5</v>
      </c>
      <c r="O255" s="2" t="s">
        <v>86</v>
      </c>
      <c r="P255" s="2" t="s">
        <v>450</v>
      </c>
    </row>
    <row r="256" spans="1:16" ht="28.15" customHeight="1" outlineLevel="2">
      <c r="A256" s="2" t="s">
        <v>115</v>
      </c>
      <c r="B256" s="2" t="s">
        <v>116</v>
      </c>
      <c r="C256" s="7" t="s">
        <v>299</v>
      </c>
      <c r="D256" s="2" t="s">
        <v>18</v>
      </c>
      <c r="E256" s="2" t="s">
        <v>19</v>
      </c>
      <c r="F256" s="2">
        <v>5.0999999999999996</v>
      </c>
      <c r="G256" s="2">
        <v>4.5</v>
      </c>
      <c r="H256" s="2">
        <f t="shared" si="47"/>
        <v>102.5</v>
      </c>
      <c r="I256" s="2">
        <v>41</v>
      </c>
      <c r="J256" s="2">
        <v>24</v>
      </c>
      <c r="K256" s="2"/>
      <c r="L256" s="2">
        <f t="shared" si="45"/>
        <v>78.5</v>
      </c>
      <c r="M256" s="2">
        <f t="shared" si="48"/>
        <v>41</v>
      </c>
      <c r="N256" s="2">
        <f t="shared" si="46"/>
        <v>37.5</v>
      </c>
      <c r="O256" s="2" t="s">
        <v>86</v>
      </c>
      <c r="P256" s="2" t="s">
        <v>451</v>
      </c>
    </row>
    <row r="257" spans="1:16" ht="28.15" customHeight="1" outlineLevel="2">
      <c r="A257" s="2" t="s">
        <v>115</v>
      </c>
      <c r="B257" s="2" t="s">
        <v>116</v>
      </c>
      <c r="C257" s="7" t="s">
        <v>300</v>
      </c>
      <c r="D257" s="2" t="s">
        <v>18</v>
      </c>
      <c r="E257" s="2" t="s">
        <v>19</v>
      </c>
      <c r="F257" s="2">
        <v>3.3</v>
      </c>
      <c r="G257" s="2">
        <v>4.5</v>
      </c>
      <c r="H257" s="2">
        <f t="shared" si="47"/>
        <v>67.5</v>
      </c>
      <c r="I257" s="2">
        <v>27</v>
      </c>
      <c r="J257" s="2">
        <v>17</v>
      </c>
      <c r="K257" s="2"/>
      <c r="L257" s="2">
        <f t="shared" si="45"/>
        <v>50.5</v>
      </c>
      <c r="M257" s="2">
        <f t="shared" si="48"/>
        <v>27</v>
      </c>
      <c r="N257" s="2">
        <f t="shared" si="46"/>
        <v>23.5</v>
      </c>
      <c r="O257" s="2" t="s">
        <v>86</v>
      </c>
      <c r="P257" s="2" t="s">
        <v>452</v>
      </c>
    </row>
    <row r="258" spans="1:16" ht="28.15" customHeight="1" outlineLevel="2">
      <c r="A258" s="2" t="s">
        <v>115</v>
      </c>
      <c r="B258" s="2" t="s">
        <v>116</v>
      </c>
      <c r="C258" s="7" t="s">
        <v>301</v>
      </c>
      <c r="D258" s="2" t="s">
        <v>18</v>
      </c>
      <c r="E258" s="2" t="s">
        <v>19</v>
      </c>
      <c r="F258" s="2">
        <v>5.6</v>
      </c>
      <c r="G258" s="2">
        <v>4.5</v>
      </c>
      <c r="H258" s="2">
        <f t="shared" si="47"/>
        <v>112.5</v>
      </c>
      <c r="I258" s="2">
        <v>45</v>
      </c>
      <c r="J258" s="2">
        <v>27</v>
      </c>
      <c r="K258" s="2"/>
      <c r="L258" s="2">
        <f t="shared" si="45"/>
        <v>85.5</v>
      </c>
      <c r="M258" s="2">
        <f t="shared" si="48"/>
        <v>45</v>
      </c>
      <c r="N258" s="2">
        <f t="shared" si="46"/>
        <v>40.5</v>
      </c>
      <c r="O258" s="2" t="s">
        <v>86</v>
      </c>
      <c r="P258" s="2" t="s">
        <v>453</v>
      </c>
    </row>
    <row r="259" spans="1:16" ht="28.15" customHeight="1" outlineLevel="2">
      <c r="A259" s="2" t="s">
        <v>115</v>
      </c>
      <c r="B259" s="2" t="s">
        <v>116</v>
      </c>
      <c r="C259" s="7" t="s">
        <v>494</v>
      </c>
      <c r="D259" s="2" t="s">
        <v>18</v>
      </c>
      <c r="E259" s="2" t="s">
        <v>19</v>
      </c>
      <c r="F259" s="2">
        <v>9.4</v>
      </c>
      <c r="G259" s="2">
        <v>4.5</v>
      </c>
      <c r="H259" s="2">
        <f t="shared" si="47"/>
        <v>187.5</v>
      </c>
      <c r="I259" s="2">
        <v>75</v>
      </c>
      <c r="J259" s="2">
        <v>46</v>
      </c>
      <c r="K259" s="2"/>
      <c r="L259" s="2">
        <f t="shared" si="45"/>
        <v>141.5</v>
      </c>
      <c r="M259" s="2">
        <f t="shared" si="48"/>
        <v>75</v>
      </c>
      <c r="N259" s="2">
        <f t="shared" si="46"/>
        <v>66.5</v>
      </c>
      <c r="O259" s="2" t="s">
        <v>86</v>
      </c>
      <c r="P259" s="2" t="s">
        <v>581</v>
      </c>
    </row>
    <row r="260" spans="1:16" ht="28.15" customHeight="1" outlineLevel="2">
      <c r="A260" s="2" t="s">
        <v>115</v>
      </c>
      <c r="B260" s="2" t="s">
        <v>116</v>
      </c>
      <c r="C260" s="7" t="s">
        <v>495</v>
      </c>
      <c r="D260" s="2" t="s">
        <v>18</v>
      </c>
      <c r="E260" s="2" t="s">
        <v>19</v>
      </c>
      <c r="F260" s="2">
        <v>6.7</v>
      </c>
      <c r="G260" s="2">
        <v>4.5</v>
      </c>
      <c r="H260" s="2">
        <f t="shared" si="47"/>
        <v>132.5</v>
      </c>
      <c r="I260" s="2">
        <v>53</v>
      </c>
      <c r="J260" s="2">
        <v>33</v>
      </c>
      <c r="K260" s="2"/>
      <c r="L260" s="2">
        <f t="shared" si="45"/>
        <v>99.5</v>
      </c>
      <c r="M260" s="2">
        <f t="shared" si="48"/>
        <v>53</v>
      </c>
      <c r="N260" s="2">
        <f t="shared" si="46"/>
        <v>46.5</v>
      </c>
      <c r="O260" s="2" t="s">
        <v>86</v>
      </c>
      <c r="P260" s="2" t="s">
        <v>582</v>
      </c>
    </row>
    <row r="261" spans="1:16" ht="28.15" customHeight="1" outlineLevel="2">
      <c r="A261" s="2" t="s">
        <v>461</v>
      </c>
      <c r="B261" s="2" t="s">
        <v>117</v>
      </c>
      <c r="C261" s="7" t="s">
        <v>302</v>
      </c>
      <c r="D261" s="2" t="s">
        <v>18</v>
      </c>
      <c r="E261" s="2" t="s">
        <v>19</v>
      </c>
      <c r="F261" s="2">
        <v>3.1</v>
      </c>
      <c r="G261" s="2">
        <v>4.5</v>
      </c>
      <c r="H261" s="2">
        <f t="shared" si="47"/>
        <v>62.5</v>
      </c>
      <c r="I261" s="2">
        <v>25</v>
      </c>
      <c r="J261" s="2"/>
      <c r="K261" s="2"/>
      <c r="L261" s="2">
        <f t="shared" si="45"/>
        <v>62.5</v>
      </c>
      <c r="M261" s="2">
        <f t="shared" si="48"/>
        <v>25</v>
      </c>
      <c r="N261" s="2">
        <f t="shared" si="46"/>
        <v>37.5</v>
      </c>
      <c r="O261" s="2" t="s">
        <v>86</v>
      </c>
      <c r="P261" s="2" t="s">
        <v>583</v>
      </c>
    </row>
    <row r="262" spans="1:16" ht="28.15" customHeight="1" outlineLevel="1">
      <c r="A262" s="40" t="s">
        <v>660</v>
      </c>
      <c r="B262" s="41"/>
      <c r="C262" s="42"/>
      <c r="D262" s="2"/>
      <c r="E262" s="2"/>
      <c r="F262" s="2">
        <f>SUBTOTAL(9,F263:F277)</f>
        <v>88</v>
      </c>
      <c r="G262" s="2"/>
      <c r="H262" s="31">
        <f>SUBTOTAL(9,H263:H277)</f>
        <v>5877</v>
      </c>
      <c r="I262" s="2">
        <f>SUBTOTAL(9,I263:I277)</f>
        <v>2005</v>
      </c>
      <c r="J262" s="2">
        <f>SUBTOTAL(9,J263:J277)</f>
        <v>600</v>
      </c>
      <c r="K262" s="2"/>
      <c r="L262" s="2">
        <f>SUBTOTAL(9,L263:L277)</f>
        <v>4171</v>
      </c>
      <c r="M262" s="2">
        <f>SUBTOTAL(9,M263:M277)</f>
        <v>1345</v>
      </c>
      <c r="N262" s="2">
        <f>SUBTOTAL(9,N263:N277)</f>
        <v>2826</v>
      </c>
      <c r="O262" s="2"/>
      <c r="P262" s="2"/>
    </row>
    <row r="263" spans="1:16" ht="28.15" customHeight="1" outlineLevel="2">
      <c r="A263" s="2" t="s">
        <v>118</v>
      </c>
      <c r="B263" s="2" t="s">
        <v>119</v>
      </c>
      <c r="C263" s="7" t="s">
        <v>303</v>
      </c>
      <c r="D263" s="2" t="s">
        <v>18</v>
      </c>
      <c r="E263" s="2" t="s">
        <v>19</v>
      </c>
      <c r="F263" s="2">
        <v>6.7</v>
      </c>
      <c r="G263" s="2">
        <v>4.5</v>
      </c>
      <c r="H263" s="2">
        <f>I263/0.4</f>
        <v>135</v>
      </c>
      <c r="I263" s="2">
        <v>54</v>
      </c>
      <c r="J263" s="2"/>
      <c r="K263" s="2"/>
      <c r="L263" s="2">
        <f t="shared" ref="L263:M266" si="49">H263-J263</f>
        <v>135</v>
      </c>
      <c r="M263" s="2">
        <f t="shared" si="49"/>
        <v>54</v>
      </c>
      <c r="N263" s="2">
        <f t="shared" ref="N263:N277" si="50">L263-M263</f>
        <v>81</v>
      </c>
      <c r="O263" s="2" t="s">
        <v>86</v>
      </c>
      <c r="P263" s="2" t="s">
        <v>584</v>
      </c>
    </row>
    <row r="264" spans="1:16" ht="28.15" customHeight="1" outlineLevel="2">
      <c r="A264" s="2" t="s">
        <v>118</v>
      </c>
      <c r="B264" s="2" t="s">
        <v>119</v>
      </c>
      <c r="C264" s="7" t="s">
        <v>304</v>
      </c>
      <c r="D264" s="2" t="s">
        <v>18</v>
      </c>
      <c r="E264" s="2" t="s">
        <v>19</v>
      </c>
      <c r="F264" s="2">
        <v>4.5999999999999996</v>
      </c>
      <c r="G264" s="2">
        <v>4.5</v>
      </c>
      <c r="H264" s="2">
        <v>115</v>
      </c>
      <c r="I264" s="2">
        <v>37</v>
      </c>
      <c r="J264" s="2"/>
      <c r="K264" s="2"/>
      <c r="L264" s="2">
        <f t="shared" si="49"/>
        <v>115</v>
      </c>
      <c r="M264" s="2">
        <f t="shared" si="49"/>
        <v>37</v>
      </c>
      <c r="N264" s="2">
        <f t="shared" si="50"/>
        <v>78</v>
      </c>
      <c r="O264" s="2" t="s">
        <v>86</v>
      </c>
      <c r="P264" s="2" t="s">
        <v>585</v>
      </c>
    </row>
    <row r="265" spans="1:16" ht="28.15" customHeight="1" outlineLevel="2">
      <c r="A265" s="2" t="s">
        <v>118</v>
      </c>
      <c r="B265" s="2" t="s">
        <v>119</v>
      </c>
      <c r="C265" s="7" t="s">
        <v>305</v>
      </c>
      <c r="D265" s="2" t="s">
        <v>18</v>
      </c>
      <c r="E265" s="2" t="s">
        <v>19</v>
      </c>
      <c r="F265" s="2">
        <v>6</v>
      </c>
      <c r="G265" s="2">
        <v>4.5</v>
      </c>
      <c r="H265" s="2">
        <v>150</v>
      </c>
      <c r="I265" s="2">
        <v>48</v>
      </c>
      <c r="J265" s="2"/>
      <c r="K265" s="2"/>
      <c r="L265" s="2">
        <f t="shared" si="49"/>
        <v>150</v>
      </c>
      <c r="M265" s="2">
        <f t="shared" si="49"/>
        <v>48</v>
      </c>
      <c r="N265" s="2">
        <f t="shared" si="50"/>
        <v>102</v>
      </c>
      <c r="O265" s="2" t="s">
        <v>86</v>
      </c>
      <c r="P265" s="2" t="s">
        <v>586</v>
      </c>
    </row>
    <row r="266" spans="1:16" ht="28.15" customHeight="1" outlineLevel="2">
      <c r="A266" s="5" t="s">
        <v>118</v>
      </c>
      <c r="B266" s="5" t="s">
        <v>120</v>
      </c>
      <c r="C266" s="7" t="s">
        <v>306</v>
      </c>
      <c r="D266" s="2" t="s">
        <v>18</v>
      </c>
      <c r="E266" s="2" t="s">
        <v>19</v>
      </c>
      <c r="F266" s="5">
        <v>4.5</v>
      </c>
      <c r="G266" s="5">
        <v>4.5</v>
      </c>
      <c r="H266" s="2">
        <v>90</v>
      </c>
      <c r="I266" s="2">
        <v>32</v>
      </c>
      <c r="J266" s="2"/>
      <c r="K266" s="2"/>
      <c r="L266" s="2">
        <f t="shared" si="49"/>
        <v>90</v>
      </c>
      <c r="M266" s="2">
        <f t="shared" si="49"/>
        <v>32</v>
      </c>
      <c r="N266" s="2">
        <f t="shared" si="50"/>
        <v>58</v>
      </c>
      <c r="O266" s="2" t="s">
        <v>86</v>
      </c>
      <c r="P266" s="5" t="s">
        <v>587</v>
      </c>
    </row>
    <row r="267" spans="1:16" ht="55.5" customHeight="1" outlineLevel="2">
      <c r="A267" s="2" t="s">
        <v>88</v>
      </c>
      <c r="B267" s="2" t="s">
        <v>89</v>
      </c>
      <c r="C267" s="7" t="s">
        <v>84</v>
      </c>
      <c r="D267" s="2" t="s">
        <v>85</v>
      </c>
      <c r="E267" s="2" t="s">
        <v>27</v>
      </c>
      <c r="F267" s="2">
        <v>8.9</v>
      </c>
      <c r="G267" s="2">
        <v>7</v>
      </c>
      <c r="H267" s="2">
        <v>1638</v>
      </c>
      <c r="I267" s="2">
        <v>534</v>
      </c>
      <c r="J267" s="2">
        <v>300</v>
      </c>
      <c r="K267" s="2"/>
      <c r="L267" s="2">
        <f>SUM(M267:N267)</f>
        <v>834</v>
      </c>
      <c r="M267" s="2">
        <v>334</v>
      </c>
      <c r="N267" s="2">
        <v>500</v>
      </c>
      <c r="O267" s="2" t="s">
        <v>83</v>
      </c>
      <c r="P267" s="2" t="s">
        <v>646</v>
      </c>
    </row>
    <row r="268" spans="1:16" ht="30.75" customHeight="1" outlineLevel="2">
      <c r="A268" s="2" t="s">
        <v>682</v>
      </c>
      <c r="B268" s="2" t="s">
        <v>683</v>
      </c>
      <c r="C268" s="7" t="s">
        <v>684</v>
      </c>
      <c r="D268" s="2" t="s">
        <v>685</v>
      </c>
      <c r="E268" s="2" t="s">
        <v>686</v>
      </c>
      <c r="F268" s="2">
        <v>5.3</v>
      </c>
      <c r="G268" s="2">
        <v>6.5</v>
      </c>
      <c r="H268" s="2">
        <v>911</v>
      </c>
      <c r="I268" s="2">
        <v>319</v>
      </c>
      <c r="J268" s="2">
        <v>100</v>
      </c>
      <c r="K268" s="2"/>
      <c r="L268" s="2">
        <f>H268-J268</f>
        <v>811</v>
      </c>
      <c r="M268" s="2">
        <v>319</v>
      </c>
      <c r="N268" s="2">
        <f t="shared" si="50"/>
        <v>492</v>
      </c>
      <c r="O268" s="2" t="s">
        <v>687</v>
      </c>
      <c r="P268" s="2" t="s">
        <v>688</v>
      </c>
    </row>
    <row r="269" spans="1:16" ht="28.15" customHeight="1" outlineLevel="2">
      <c r="A269" s="2" t="s">
        <v>118</v>
      </c>
      <c r="B269" s="2" t="s">
        <v>121</v>
      </c>
      <c r="C269" s="7" t="s">
        <v>307</v>
      </c>
      <c r="D269" s="2" t="s">
        <v>18</v>
      </c>
      <c r="E269" s="2" t="s">
        <v>19</v>
      </c>
      <c r="F269" s="2">
        <v>4.5</v>
      </c>
      <c r="G269" s="5">
        <v>4.5</v>
      </c>
      <c r="H269" s="2">
        <f>I269/0.4</f>
        <v>90</v>
      </c>
      <c r="I269" s="2">
        <v>36</v>
      </c>
      <c r="J269" s="2"/>
      <c r="K269" s="2"/>
      <c r="L269" s="2">
        <f>H269-J269</f>
        <v>90</v>
      </c>
      <c r="M269" s="2">
        <f>I269-K269</f>
        <v>36</v>
      </c>
      <c r="N269" s="2">
        <f t="shared" si="50"/>
        <v>54</v>
      </c>
      <c r="O269" s="2" t="s">
        <v>86</v>
      </c>
      <c r="P269" s="2" t="s">
        <v>588</v>
      </c>
    </row>
    <row r="270" spans="1:16" ht="28.15" customHeight="1" outlineLevel="2">
      <c r="A270" s="2" t="s">
        <v>118</v>
      </c>
      <c r="B270" s="2" t="s">
        <v>121</v>
      </c>
      <c r="C270" s="7" t="s">
        <v>308</v>
      </c>
      <c r="D270" s="2" t="s">
        <v>18</v>
      </c>
      <c r="E270" s="2" t="s">
        <v>19</v>
      </c>
      <c r="F270" s="2">
        <v>7.2</v>
      </c>
      <c r="G270" s="5">
        <v>4.5</v>
      </c>
      <c r="H270" s="2">
        <f>I270/0.4</f>
        <v>145</v>
      </c>
      <c r="I270" s="2">
        <v>58</v>
      </c>
      <c r="J270" s="2"/>
      <c r="K270" s="2"/>
      <c r="L270" s="2">
        <f>H270-J270</f>
        <v>145</v>
      </c>
      <c r="M270" s="2">
        <f>I270-K270</f>
        <v>58</v>
      </c>
      <c r="N270" s="2">
        <f t="shared" si="50"/>
        <v>87</v>
      </c>
      <c r="O270" s="2" t="s">
        <v>86</v>
      </c>
      <c r="P270" s="2" t="s">
        <v>589</v>
      </c>
    </row>
    <row r="271" spans="1:16" ht="28.15" customHeight="1" outlineLevel="2">
      <c r="A271" s="2" t="s">
        <v>118</v>
      </c>
      <c r="B271" s="2" t="s">
        <v>122</v>
      </c>
      <c r="C271" s="7" t="s">
        <v>678</v>
      </c>
      <c r="D271" s="2" t="s">
        <v>679</v>
      </c>
      <c r="E271" s="2" t="s">
        <v>680</v>
      </c>
      <c r="F271" s="2">
        <v>12</v>
      </c>
      <c r="G271" s="5">
        <v>6</v>
      </c>
      <c r="H271" s="2">
        <v>1802</v>
      </c>
      <c r="I271" s="2">
        <f>55*F271</f>
        <v>660</v>
      </c>
      <c r="J271" s="2">
        <v>200</v>
      </c>
      <c r="K271" s="2"/>
      <c r="L271" s="2">
        <v>1000</v>
      </c>
      <c r="M271" s="2">
        <v>200</v>
      </c>
      <c r="N271" s="2">
        <f t="shared" si="50"/>
        <v>800</v>
      </c>
      <c r="O271" s="2" t="s">
        <v>83</v>
      </c>
      <c r="P271" s="2" t="s">
        <v>681</v>
      </c>
    </row>
    <row r="272" spans="1:16" ht="28.15" customHeight="1" outlineLevel="2">
      <c r="A272" s="2" t="s">
        <v>118</v>
      </c>
      <c r="B272" s="2" t="s">
        <v>122</v>
      </c>
      <c r="C272" s="8" t="s">
        <v>309</v>
      </c>
      <c r="D272" s="2" t="s">
        <v>18</v>
      </c>
      <c r="E272" s="2" t="s">
        <v>19</v>
      </c>
      <c r="F272" s="5">
        <v>5.6</v>
      </c>
      <c r="G272" s="2">
        <v>5</v>
      </c>
      <c r="H272" s="5">
        <v>196</v>
      </c>
      <c r="I272" s="2">
        <v>45</v>
      </c>
      <c r="J272" s="2"/>
      <c r="K272" s="2"/>
      <c r="L272" s="2">
        <f t="shared" ref="L272:M277" si="51">H272-J272</f>
        <v>196</v>
      </c>
      <c r="M272" s="2">
        <f t="shared" si="51"/>
        <v>45</v>
      </c>
      <c r="N272" s="2">
        <f t="shared" si="50"/>
        <v>151</v>
      </c>
      <c r="O272" s="2" t="s">
        <v>86</v>
      </c>
      <c r="P272" s="5" t="s">
        <v>590</v>
      </c>
    </row>
    <row r="273" spans="1:16" ht="28.15" customHeight="1" outlineLevel="2">
      <c r="A273" s="2" t="s">
        <v>118</v>
      </c>
      <c r="B273" s="2" t="s">
        <v>122</v>
      </c>
      <c r="C273" s="8" t="s">
        <v>310</v>
      </c>
      <c r="D273" s="2" t="s">
        <v>18</v>
      </c>
      <c r="E273" s="2" t="s">
        <v>19</v>
      </c>
      <c r="F273" s="5">
        <v>5</v>
      </c>
      <c r="G273" s="2">
        <v>5</v>
      </c>
      <c r="H273" s="5">
        <v>175</v>
      </c>
      <c r="I273" s="2">
        <v>40</v>
      </c>
      <c r="J273" s="2"/>
      <c r="K273" s="2"/>
      <c r="L273" s="2">
        <f t="shared" si="51"/>
        <v>175</v>
      </c>
      <c r="M273" s="2">
        <f t="shared" si="51"/>
        <v>40</v>
      </c>
      <c r="N273" s="2">
        <f t="shared" si="50"/>
        <v>135</v>
      </c>
      <c r="O273" s="2" t="s">
        <v>86</v>
      </c>
      <c r="P273" s="5" t="s">
        <v>591</v>
      </c>
    </row>
    <row r="274" spans="1:16" ht="28.15" customHeight="1" outlineLevel="2">
      <c r="A274" s="2" t="s">
        <v>118</v>
      </c>
      <c r="B274" s="2" t="s">
        <v>122</v>
      </c>
      <c r="C274" s="8" t="s">
        <v>311</v>
      </c>
      <c r="D274" s="2" t="s">
        <v>18</v>
      </c>
      <c r="E274" s="2" t="s">
        <v>19</v>
      </c>
      <c r="F274" s="5">
        <v>5</v>
      </c>
      <c r="G274" s="2">
        <v>5</v>
      </c>
      <c r="H274" s="5">
        <v>175</v>
      </c>
      <c r="I274" s="2">
        <v>40</v>
      </c>
      <c r="J274" s="2"/>
      <c r="K274" s="2"/>
      <c r="L274" s="2">
        <f t="shared" si="51"/>
        <v>175</v>
      </c>
      <c r="M274" s="2">
        <f t="shared" si="51"/>
        <v>40</v>
      </c>
      <c r="N274" s="2">
        <f t="shared" si="50"/>
        <v>135</v>
      </c>
      <c r="O274" s="2" t="s">
        <v>86</v>
      </c>
      <c r="P274" s="5" t="s">
        <v>592</v>
      </c>
    </row>
    <row r="275" spans="1:16" ht="28.15" customHeight="1" outlineLevel="2">
      <c r="A275" s="18" t="s">
        <v>118</v>
      </c>
      <c r="B275" s="18" t="s">
        <v>123</v>
      </c>
      <c r="C275" s="28" t="s">
        <v>312</v>
      </c>
      <c r="D275" s="2" t="s">
        <v>18</v>
      </c>
      <c r="E275" s="2" t="s">
        <v>19</v>
      </c>
      <c r="F275" s="18">
        <v>3</v>
      </c>
      <c r="G275" s="18">
        <v>4.5</v>
      </c>
      <c r="H275" s="18">
        <v>60</v>
      </c>
      <c r="I275" s="2">
        <v>24</v>
      </c>
      <c r="J275" s="2"/>
      <c r="K275" s="2"/>
      <c r="L275" s="2">
        <f t="shared" si="51"/>
        <v>60</v>
      </c>
      <c r="M275" s="2">
        <f t="shared" si="51"/>
        <v>24</v>
      </c>
      <c r="N275" s="2">
        <f t="shared" si="50"/>
        <v>36</v>
      </c>
      <c r="O275" s="2" t="s">
        <v>86</v>
      </c>
      <c r="P275" s="18" t="s">
        <v>593</v>
      </c>
    </row>
    <row r="276" spans="1:16" ht="28.15" customHeight="1" outlineLevel="2">
      <c r="A276" s="18" t="s">
        <v>118</v>
      </c>
      <c r="B276" s="18" t="s">
        <v>123</v>
      </c>
      <c r="C276" s="28" t="s">
        <v>313</v>
      </c>
      <c r="D276" s="2" t="s">
        <v>18</v>
      </c>
      <c r="E276" s="2" t="s">
        <v>19</v>
      </c>
      <c r="F276" s="18">
        <v>7</v>
      </c>
      <c r="G276" s="18">
        <v>4.5</v>
      </c>
      <c r="H276" s="18">
        <v>140</v>
      </c>
      <c r="I276" s="2">
        <v>56</v>
      </c>
      <c r="J276" s="2"/>
      <c r="K276" s="2"/>
      <c r="L276" s="2">
        <f t="shared" si="51"/>
        <v>140</v>
      </c>
      <c r="M276" s="2">
        <f t="shared" si="51"/>
        <v>56</v>
      </c>
      <c r="N276" s="2">
        <f t="shared" si="50"/>
        <v>84</v>
      </c>
      <c r="O276" s="2" t="s">
        <v>86</v>
      </c>
      <c r="P276" s="18" t="s">
        <v>594</v>
      </c>
    </row>
    <row r="277" spans="1:16" ht="28.15" customHeight="1" outlineLevel="2">
      <c r="A277" s="18" t="s">
        <v>118</v>
      </c>
      <c r="B277" s="18" t="s">
        <v>123</v>
      </c>
      <c r="C277" s="28" t="s">
        <v>314</v>
      </c>
      <c r="D277" s="2" t="s">
        <v>18</v>
      </c>
      <c r="E277" s="2" t="s">
        <v>19</v>
      </c>
      <c r="F277" s="18">
        <v>2.7</v>
      </c>
      <c r="G277" s="18">
        <v>4.5</v>
      </c>
      <c r="H277" s="18">
        <v>55</v>
      </c>
      <c r="I277" s="2">
        <v>22</v>
      </c>
      <c r="J277" s="2"/>
      <c r="K277" s="2"/>
      <c r="L277" s="2">
        <f t="shared" si="51"/>
        <v>55</v>
      </c>
      <c r="M277" s="2">
        <f t="shared" si="51"/>
        <v>22</v>
      </c>
      <c r="N277" s="2">
        <f t="shared" si="50"/>
        <v>33</v>
      </c>
      <c r="O277" s="2" t="s">
        <v>86</v>
      </c>
      <c r="P277" s="18" t="s">
        <v>595</v>
      </c>
    </row>
    <row r="278" spans="1:16" ht="28.15" customHeight="1" outlineLevel="1">
      <c r="A278" s="40" t="s">
        <v>661</v>
      </c>
      <c r="B278" s="41"/>
      <c r="C278" s="42"/>
      <c r="D278" s="2"/>
      <c r="E278" s="2"/>
      <c r="F278" s="31">
        <f>SUBTOTAL(9,F279:F301)</f>
        <v>55.79999999999999</v>
      </c>
      <c r="G278" s="2"/>
      <c r="H278" s="31">
        <f t="shared" ref="H278:N278" si="52">SUBTOTAL(9,H279:H301)</f>
        <v>3497</v>
      </c>
      <c r="I278" s="2">
        <f t="shared" si="52"/>
        <v>1125</v>
      </c>
      <c r="J278" s="2">
        <f t="shared" si="52"/>
        <v>680.5</v>
      </c>
      <c r="K278" s="2"/>
      <c r="L278" s="2">
        <f t="shared" si="52"/>
        <v>2162</v>
      </c>
      <c r="M278" s="2">
        <f t="shared" si="52"/>
        <v>1125</v>
      </c>
      <c r="N278" s="2">
        <f t="shared" si="52"/>
        <v>1037</v>
      </c>
      <c r="O278" s="2"/>
      <c r="P278" s="2"/>
    </row>
    <row r="279" spans="1:16" ht="28.15" customHeight="1" outlineLevel="2">
      <c r="A279" s="31" t="s">
        <v>61</v>
      </c>
      <c r="B279" s="31" t="s">
        <v>62</v>
      </c>
      <c r="C279" s="7" t="s">
        <v>48</v>
      </c>
      <c r="D279" s="2" t="s">
        <v>41</v>
      </c>
      <c r="E279" s="2" t="s">
        <v>47</v>
      </c>
      <c r="F279" s="31">
        <v>2.5</v>
      </c>
      <c r="G279" s="2">
        <v>3.5</v>
      </c>
      <c r="H279" s="2">
        <f>I279/0.4</f>
        <v>112.5</v>
      </c>
      <c r="I279" s="2">
        <v>45</v>
      </c>
      <c r="J279" s="2">
        <f>H279-I279</f>
        <v>67.5</v>
      </c>
      <c r="K279" s="2"/>
      <c r="L279" s="2">
        <f t="shared" ref="L279:L284" si="53">H279-J279</f>
        <v>45</v>
      </c>
      <c r="M279" s="2">
        <f>I279</f>
        <v>45</v>
      </c>
      <c r="N279" s="2">
        <f t="shared" ref="N279:N286" si="54">L279-M279</f>
        <v>0</v>
      </c>
      <c r="O279" s="2" t="s">
        <v>86</v>
      </c>
      <c r="P279" s="2" t="s">
        <v>647</v>
      </c>
    </row>
    <row r="280" spans="1:16" ht="28.15" customHeight="1" outlineLevel="2">
      <c r="A280" s="31" t="s">
        <v>61</v>
      </c>
      <c r="B280" s="31" t="s">
        <v>62</v>
      </c>
      <c r="C280" s="7" t="s">
        <v>49</v>
      </c>
      <c r="D280" s="2" t="s">
        <v>41</v>
      </c>
      <c r="E280" s="2" t="s">
        <v>47</v>
      </c>
      <c r="F280" s="31">
        <v>2.8</v>
      </c>
      <c r="G280" s="2">
        <v>3.5</v>
      </c>
      <c r="H280" s="2">
        <f>I280/0.4</f>
        <v>125</v>
      </c>
      <c r="I280" s="2">
        <v>50</v>
      </c>
      <c r="J280" s="2">
        <f>H280-I280</f>
        <v>75</v>
      </c>
      <c r="K280" s="2"/>
      <c r="L280" s="2">
        <f t="shared" si="53"/>
        <v>50</v>
      </c>
      <c r="M280" s="2">
        <f>I280</f>
        <v>50</v>
      </c>
      <c r="N280" s="2">
        <f t="shared" si="54"/>
        <v>0</v>
      </c>
      <c r="O280" s="2" t="s">
        <v>86</v>
      </c>
      <c r="P280" s="2" t="s">
        <v>647</v>
      </c>
    </row>
    <row r="281" spans="1:16" ht="28.15" customHeight="1" outlineLevel="2">
      <c r="A281" s="31" t="s">
        <v>61</v>
      </c>
      <c r="B281" s="31" t="s">
        <v>62</v>
      </c>
      <c r="C281" s="7" t="s">
        <v>50</v>
      </c>
      <c r="D281" s="2" t="s">
        <v>41</v>
      </c>
      <c r="E281" s="2" t="s">
        <v>47</v>
      </c>
      <c r="F281" s="2">
        <v>1.7</v>
      </c>
      <c r="G281" s="2">
        <v>3.5</v>
      </c>
      <c r="H281" s="2">
        <f>I281/0.4</f>
        <v>75</v>
      </c>
      <c r="I281" s="2">
        <v>30</v>
      </c>
      <c r="J281" s="2">
        <f>H281-I281</f>
        <v>45</v>
      </c>
      <c r="K281" s="2"/>
      <c r="L281" s="2">
        <f t="shared" si="53"/>
        <v>30</v>
      </c>
      <c r="M281" s="2">
        <f>I281</f>
        <v>30</v>
      </c>
      <c r="N281" s="2">
        <f t="shared" si="54"/>
        <v>0</v>
      </c>
      <c r="O281" s="2" t="s">
        <v>86</v>
      </c>
      <c r="P281" s="2" t="s">
        <v>647</v>
      </c>
    </row>
    <row r="282" spans="1:16" ht="28.15" customHeight="1" outlineLevel="2">
      <c r="A282" s="2" t="s">
        <v>627</v>
      </c>
      <c r="B282" s="2" t="s">
        <v>625</v>
      </c>
      <c r="C282" s="7" t="s">
        <v>315</v>
      </c>
      <c r="D282" s="2" t="s">
        <v>18</v>
      </c>
      <c r="E282" s="2" t="s">
        <v>19</v>
      </c>
      <c r="F282" s="2">
        <v>9.8000000000000007</v>
      </c>
      <c r="G282" s="2">
        <v>4.5</v>
      </c>
      <c r="H282" s="2">
        <v>491</v>
      </c>
      <c r="I282" s="2">
        <v>78</v>
      </c>
      <c r="J282" s="2"/>
      <c r="K282" s="2"/>
      <c r="L282" s="2">
        <f t="shared" si="53"/>
        <v>491</v>
      </c>
      <c r="M282" s="2">
        <f>I282-K282</f>
        <v>78</v>
      </c>
      <c r="N282" s="2">
        <f t="shared" si="54"/>
        <v>413</v>
      </c>
      <c r="O282" s="2" t="s">
        <v>86</v>
      </c>
      <c r="P282" s="2" t="s">
        <v>454</v>
      </c>
    </row>
    <row r="283" spans="1:16" ht="28.15" customHeight="1" outlineLevel="2">
      <c r="A283" s="2" t="s">
        <v>14</v>
      </c>
      <c r="B283" s="2" t="s">
        <v>15</v>
      </c>
      <c r="C283" s="7" t="s">
        <v>16</v>
      </c>
      <c r="D283" s="2" t="s">
        <v>18</v>
      </c>
      <c r="E283" s="2" t="s">
        <v>19</v>
      </c>
      <c r="F283" s="2">
        <v>1.8</v>
      </c>
      <c r="G283" s="2">
        <v>3.5</v>
      </c>
      <c r="H283" s="2">
        <v>81</v>
      </c>
      <c r="I283" s="2">
        <v>32</v>
      </c>
      <c r="J283" s="2">
        <v>20</v>
      </c>
      <c r="K283" s="2"/>
      <c r="L283" s="2">
        <f t="shared" si="53"/>
        <v>61</v>
      </c>
      <c r="M283" s="2">
        <f>I283</f>
        <v>32</v>
      </c>
      <c r="N283" s="2">
        <f t="shared" si="54"/>
        <v>29</v>
      </c>
      <c r="O283" s="2" t="s">
        <v>86</v>
      </c>
      <c r="P283" s="2" t="s">
        <v>670</v>
      </c>
    </row>
    <row r="284" spans="1:16" ht="28.15" customHeight="1" outlineLevel="2">
      <c r="A284" s="2" t="s">
        <v>14</v>
      </c>
      <c r="B284" s="2" t="s">
        <v>15</v>
      </c>
      <c r="C284" s="7" t="s">
        <v>17</v>
      </c>
      <c r="D284" s="2" t="s">
        <v>18</v>
      </c>
      <c r="E284" s="2" t="s">
        <v>19</v>
      </c>
      <c r="F284" s="2">
        <v>3.3</v>
      </c>
      <c r="G284" s="2">
        <v>3.5</v>
      </c>
      <c r="H284" s="2">
        <v>149</v>
      </c>
      <c r="I284" s="2">
        <v>59</v>
      </c>
      <c r="J284" s="2">
        <v>40</v>
      </c>
      <c r="K284" s="2"/>
      <c r="L284" s="2">
        <f t="shared" si="53"/>
        <v>109</v>
      </c>
      <c r="M284" s="2">
        <f>I284</f>
        <v>59</v>
      </c>
      <c r="N284" s="2">
        <f t="shared" si="54"/>
        <v>50</v>
      </c>
      <c r="O284" s="2" t="s">
        <v>86</v>
      </c>
      <c r="P284" s="2" t="s">
        <v>670</v>
      </c>
    </row>
    <row r="285" spans="1:16" ht="56.25" customHeight="1" outlineLevel="2">
      <c r="A285" s="2" t="s">
        <v>14</v>
      </c>
      <c r="B285" s="2" t="s">
        <v>15</v>
      </c>
      <c r="C285" s="7" t="s">
        <v>689</v>
      </c>
      <c r="D285" s="2" t="s">
        <v>81</v>
      </c>
      <c r="E285" s="2" t="s">
        <v>82</v>
      </c>
      <c r="F285" s="2">
        <v>7.6</v>
      </c>
      <c r="G285" s="2">
        <v>6.5</v>
      </c>
      <c r="H285" s="2">
        <v>1139</v>
      </c>
      <c r="I285" s="2">
        <v>456</v>
      </c>
      <c r="J285" s="2"/>
      <c r="K285" s="2"/>
      <c r="L285" s="2">
        <v>505</v>
      </c>
      <c r="M285" s="2">
        <v>456</v>
      </c>
      <c r="N285" s="2">
        <f t="shared" si="54"/>
        <v>49</v>
      </c>
      <c r="O285" s="2" t="s">
        <v>83</v>
      </c>
      <c r="P285" s="2" t="s">
        <v>671</v>
      </c>
    </row>
    <row r="286" spans="1:16" ht="28.15" customHeight="1" outlineLevel="2">
      <c r="A286" s="2" t="s">
        <v>627</v>
      </c>
      <c r="B286" s="2" t="s">
        <v>626</v>
      </c>
      <c r="C286" s="8" t="s">
        <v>316</v>
      </c>
      <c r="D286" s="2" t="s">
        <v>18</v>
      </c>
      <c r="E286" s="2" t="s">
        <v>19</v>
      </c>
      <c r="F286" s="21">
        <v>7.5</v>
      </c>
      <c r="G286" s="5">
        <v>4.5</v>
      </c>
      <c r="H286" s="5">
        <v>489</v>
      </c>
      <c r="I286" s="2">
        <v>60</v>
      </c>
      <c r="J286" s="2"/>
      <c r="K286" s="2"/>
      <c r="L286" s="2">
        <f>H286-J286</f>
        <v>489</v>
      </c>
      <c r="M286" s="2">
        <f>I286-K286</f>
        <v>60</v>
      </c>
      <c r="N286" s="2">
        <f t="shared" si="54"/>
        <v>429</v>
      </c>
      <c r="O286" s="2" t="s">
        <v>86</v>
      </c>
      <c r="P286" s="2" t="s">
        <v>596</v>
      </c>
    </row>
    <row r="287" spans="1:16" ht="28.15" customHeight="1" outlineLevel="2">
      <c r="A287" s="2" t="s">
        <v>43</v>
      </c>
      <c r="B287" s="2" t="s">
        <v>44</v>
      </c>
      <c r="C287" s="7" t="s">
        <v>45</v>
      </c>
      <c r="D287" s="2" t="s">
        <v>46</v>
      </c>
      <c r="E287" s="2" t="s">
        <v>47</v>
      </c>
      <c r="F287" s="2">
        <v>2.1</v>
      </c>
      <c r="G287" s="2">
        <v>3.5</v>
      </c>
      <c r="H287" s="2">
        <f>I287/0.4</f>
        <v>92.5</v>
      </c>
      <c r="I287" s="2">
        <v>37</v>
      </c>
      <c r="J287" s="2">
        <v>35</v>
      </c>
      <c r="K287" s="2"/>
      <c r="L287" s="2">
        <v>37</v>
      </c>
      <c r="M287" s="2">
        <f>I287</f>
        <v>37</v>
      </c>
      <c r="N287" s="2"/>
      <c r="O287" s="2" t="s">
        <v>86</v>
      </c>
      <c r="P287" s="2"/>
    </row>
    <row r="288" spans="1:16" ht="28.15" customHeight="1" outlineLevel="2">
      <c r="A288" s="2" t="s">
        <v>462</v>
      </c>
      <c r="B288" s="2" t="s">
        <v>463</v>
      </c>
      <c r="C288" s="7" t="s">
        <v>496</v>
      </c>
      <c r="D288" s="2" t="s">
        <v>18</v>
      </c>
      <c r="E288" s="2" t="s">
        <v>19</v>
      </c>
      <c r="F288" s="2">
        <v>2</v>
      </c>
      <c r="G288" s="2">
        <v>4.5</v>
      </c>
      <c r="H288" s="2">
        <v>83</v>
      </c>
      <c r="I288" s="2">
        <v>16</v>
      </c>
      <c r="J288" s="2"/>
      <c r="K288" s="2"/>
      <c r="L288" s="2">
        <f>H288-J288</f>
        <v>83</v>
      </c>
      <c r="M288" s="2">
        <f>I288-K288</f>
        <v>16</v>
      </c>
      <c r="N288" s="2">
        <f t="shared" ref="N288:N294" si="55">L288-M288</f>
        <v>67</v>
      </c>
      <c r="O288" s="2" t="s">
        <v>86</v>
      </c>
      <c r="P288" s="2" t="s">
        <v>597</v>
      </c>
    </row>
    <row r="289" spans="1:16" ht="28.15" customHeight="1" outlineLevel="2">
      <c r="A289" s="31" t="s">
        <v>61</v>
      </c>
      <c r="B289" s="3" t="s">
        <v>63</v>
      </c>
      <c r="C289" s="32" t="s">
        <v>52</v>
      </c>
      <c r="D289" s="2" t="s">
        <v>41</v>
      </c>
      <c r="E289" s="2" t="s">
        <v>47</v>
      </c>
      <c r="F289" s="31">
        <v>1.8</v>
      </c>
      <c r="G289" s="2">
        <v>3.5</v>
      </c>
      <c r="H289" s="2">
        <v>82</v>
      </c>
      <c r="I289" s="2">
        <v>33</v>
      </c>
      <c r="J289" s="2">
        <f t="shared" ref="J289:J301" si="56">H289-I289</f>
        <v>49</v>
      </c>
      <c r="K289" s="2"/>
      <c r="L289" s="2">
        <f t="shared" ref="L289:L301" si="57">H289-J289</f>
        <v>33</v>
      </c>
      <c r="M289" s="2">
        <f t="shared" ref="M289:M301" si="58">I289</f>
        <v>33</v>
      </c>
      <c r="N289" s="2">
        <f t="shared" si="55"/>
        <v>0</v>
      </c>
      <c r="O289" s="2" t="s">
        <v>86</v>
      </c>
      <c r="P289" s="2"/>
    </row>
    <row r="290" spans="1:16" ht="28.15" customHeight="1" outlineLevel="2">
      <c r="A290" s="31" t="s">
        <v>61</v>
      </c>
      <c r="B290" s="3" t="s">
        <v>63</v>
      </c>
      <c r="C290" s="7" t="s">
        <v>53</v>
      </c>
      <c r="D290" s="2" t="s">
        <v>41</v>
      </c>
      <c r="E290" s="2" t="s">
        <v>47</v>
      </c>
      <c r="F290" s="2">
        <v>1.4</v>
      </c>
      <c r="G290" s="2">
        <v>3.5</v>
      </c>
      <c r="H290" s="4">
        <v>65</v>
      </c>
      <c r="I290" s="2">
        <v>26</v>
      </c>
      <c r="J290" s="2">
        <f t="shared" si="56"/>
        <v>39</v>
      </c>
      <c r="K290" s="2"/>
      <c r="L290" s="2">
        <f t="shared" si="57"/>
        <v>26</v>
      </c>
      <c r="M290" s="2">
        <f t="shared" si="58"/>
        <v>26</v>
      </c>
      <c r="N290" s="2">
        <f t="shared" si="55"/>
        <v>0</v>
      </c>
      <c r="O290" s="2" t="s">
        <v>86</v>
      </c>
      <c r="P290" s="2"/>
    </row>
    <row r="291" spans="1:16" ht="28.15" customHeight="1" outlineLevel="2">
      <c r="A291" s="31" t="s">
        <v>61</v>
      </c>
      <c r="B291" s="3" t="s">
        <v>63</v>
      </c>
      <c r="C291" s="7" t="s">
        <v>54</v>
      </c>
      <c r="D291" s="2" t="s">
        <v>41</v>
      </c>
      <c r="E291" s="2" t="s">
        <v>47</v>
      </c>
      <c r="F291" s="2">
        <v>2.9</v>
      </c>
      <c r="G291" s="2">
        <v>3.5</v>
      </c>
      <c r="H291" s="2">
        <v>131</v>
      </c>
      <c r="I291" s="2">
        <v>52</v>
      </c>
      <c r="J291" s="2">
        <f t="shared" si="56"/>
        <v>79</v>
      </c>
      <c r="K291" s="2"/>
      <c r="L291" s="2">
        <f t="shared" si="57"/>
        <v>52</v>
      </c>
      <c r="M291" s="2">
        <f t="shared" si="58"/>
        <v>52</v>
      </c>
      <c r="N291" s="2">
        <f t="shared" si="55"/>
        <v>0</v>
      </c>
      <c r="O291" s="2" t="s">
        <v>86</v>
      </c>
      <c r="P291" s="2"/>
    </row>
    <row r="292" spans="1:16" ht="28.15" customHeight="1" outlineLevel="2">
      <c r="A292" s="31" t="s">
        <v>61</v>
      </c>
      <c r="B292" s="3" t="s">
        <v>63</v>
      </c>
      <c r="C292" s="33" t="s">
        <v>55</v>
      </c>
      <c r="D292" s="2" t="s">
        <v>41</v>
      </c>
      <c r="E292" s="2" t="s">
        <v>47</v>
      </c>
      <c r="F292" s="2">
        <v>1</v>
      </c>
      <c r="G292" s="2">
        <v>3.5</v>
      </c>
      <c r="H292" s="2">
        <v>46</v>
      </c>
      <c r="I292" s="2">
        <v>18</v>
      </c>
      <c r="J292" s="2">
        <f t="shared" si="56"/>
        <v>28</v>
      </c>
      <c r="K292" s="2"/>
      <c r="L292" s="2">
        <f t="shared" si="57"/>
        <v>18</v>
      </c>
      <c r="M292" s="2">
        <f t="shared" si="58"/>
        <v>18</v>
      </c>
      <c r="N292" s="2">
        <f t="shared" si="55"/>
        <v>0</v>
      </c>
      <c r="O292" s="2" t="s">
        <v>86</v>
      </c>
      <c r="P292" s="2"/>
    </row>
    <row r="293" spans="1:16" ht="28.15" customHeight="1" outlineLevel="2">
      <c r="A293" s="31" t="s">
        <v>61</v>
      </c>
      <c r="B293" s="3" t="s">
        <v>63</v>
      </c>
      <c r="C293" s="7" t="s">
        <v>56</v>
      </c>
      <c r="D293" s="2" t="s">
        <v>41</v>
      </c>
      <c r="E293" s="2" t="s">
        <v>47</v>
      </c>
      <c r="F293" s="2">
        <v>0.8</v>
      </c>
      <c r="G293" s="2">
        <v>3.5</v>
      </c>
      <c r="H293" s="2">
        <v>36</v>
      </c>
      <c r="I293" s="2">
        <v>14</v>
      </c>
      <c r="J293" s="2">
        <f t="shared" si="56"/>
        <v>22</v>
      </c>
      <c r="K293" s="2"/>
      <c r="L293" s="2">
        <f t="shared" si="57"/>
        <v>14</v>
      </c>
      <c r="M293" s="2">
        <f t="shared" si="58"/>
        <v>14</v>
      </c>
      <c r="N293" s="2">
        <f t="shared" si="55"/>
        <v>0</v>
      </c>
      <c r="O293" s="2" t="s">
        <v>86</v>
      </c>
      <c r="P293" s="2"/>
    </row>
    <row r="294" spans="1:16" ht="28.15" customHeight="1" outlineLevel="2">
      <c r="A294" s="31" t="s">
        <v>61</v>
      </c>
      <c r="B294" s="3" t="s">
        <v>63</v>
      </c>
      <c r="C294" s="7" t="s">
        <v>57</v>
      </c>
      <c r="D294" s="2" t="s">
        <v>41</v>
      </c>
      <c r="E294" s="2" t="s">
        <v>47</v>
      </c>
      <c r="F294" s="2">
        <v>1.2</v>
      </c>
      <c r="G294" s="2">
        <v>3.5</v>
      </c>
      <c r="H294" s="2">
        <v>53</v>
      </c>
      <c r="I294" s="2">
        <v>21</v>
      </c>
      <c r="J294" s="2">
        <f t="shared" si="56"/>
        <v>32</v>
      </c>
      <c r="K294" s="2"/>
      <c r="L294" s="2">
        <f t="shared" si="57"/>
        <v>21</v>
      </c>
      <c r="M294" s="2">
        <f t="shared" si="58"/>
        <v>21</v>
      </c>
      <c r="N294" s="2">
        <f t="shared" si="55"/>
        <v>0</v>
      </c>
      <c r="O294" s="2" t="s">
        <v>86</v>
      </c>
      <c r="P294" s="2"/>
    </row>
    <row r="295" spans="1:16" ht="28.15" customHeight="1" outlineLevel="2">
      <c r="A295" s="31" t="s">
        <v>61</v>
      </c>
      <c r="B295" s="3" t="s">
        <v>63</v>
      </c>
      <c r="C295" s="7" t="s">
        <v>90</v>
      </c>
      <c r="D295" s="2" t="s">
        <v>41</v>
      </c>
      <c r="E295" s="2" t="s">
        <v>91</v>
      </c>
      <c r="F295" s="2">
        <v>1.1000000000000001</v>
      </c>
      <c r="G295" s="2">
        <v>3.5</v>
      </c>
      <c r="H295" s="2">
        <v>49</v>
      </c>
      <c r="I295" s="2">
        <v>19</v>
      </c>
      <c r="J295" s="2">
        <f t="shared" si="56"/>
        <v>30</v>
      </c>
      <c r="K295" s="2"/>
      <c r="L295" s="2">
        <f t="shared" si="57"/>
        <v>19</v>
      </c>
      <c r="M295" s="2">
        <f t="shared" si="58"/>
        <v>19</v>
      </c>
      <c r="N295" s="2"/>
      <c r="O295" s="2" t="s">
        <v>86</v>
      </c>
      <c r="P295" s="2"/>
    </row>
    <row r="296" spans="1:16" ht="28.15" customHeight="1" outlineLevel="2">
      <c r="A296" s="31" t="s">
        <v>61</v>
      </c>
      <c r="B296" s="3" t="s">
        <v>63</v>
      </c>
      <c r="C296" s="7" t="s">
        <v>92</v>
      </c>
      <c r="D296" s="2" t="s">
        <v>41</v>
      </c>
      <c r="E296" s="2" t="s">
        <v>91</v>
      </c>
      <c r="F296" s="2">
        <v>0.5</v>
      </c>
      <c r="G296" s="2">
        <v>3.5</v>
      </c>
      <c r="H296" s="2">
        <v>21</v>
      </c>
      <c r="I296" s="2">
        <v>8</v>
      </c>
      <c r="J296" s="2">
        <f t="shared" si="56"/>
        <v>13</v>
      </c>
      <c r="K296" s="2"/>
      <c r="L296" s="2">
        <f t="shared" si="57"/>
        <v>8</v>
      </c>
      <c r="M296" s="2">
        <f t="shared" si="58"/>
        <v>8</v>
      </c>
      <c r="N296" s="2"/>
      <c r="O296" s="2" t="s">
        <v>86</v>
      </c>
      <c r="P296" s="2"/>
    </row>
    <row r="297" spans="1:16" ht="28.15" customHeight="1" outlineLevel="2">
      <c r="A297" s="31" t="s">
        <v>61</v>
      </c>
      <c r="B297" s="3" t="s">
        <v>63</v>
      </c>
      <c r="C297" s="7" t="s">
        <v>93</v>
      </c>
      <c r="D297" s="2" t="s">
        <v>41</v>
      </c>
      <c r="E297" s="2" t="s">
        <v>91</v>
      </c>
      <c r="F297" s="2">
        <v>0.3</v>
      </c>
      <c r="G297" s="2">
        <v>3.5</v>
      </c>
      <c r="H297" s="2">
        <v>15</v>
      </c>
      <c r="I297" s="2">
        <v>6</v>
      </c>
      <c r="J297" s="2">
        <f t="shared" si="56"/>
        <v>9</v>
      </c>
      <c r="K297" s="2"/>
      <c r="L297" s="2">
        <f t="shared" si="57"/>
        <v>6</v>
      </c>
      <c r="M297" s="2">
        <f t="shared" si="58"/>
        <v>6</v>
      </c>
      <c r="N297" s="2"/>
      <c r="O297" s="2" t="s">
        <v>86</v>
      </c>
      <c r="P297" s="2"/>
    </row>
    <row r="298" spans="1:16" ht="28.15" customHeight="1" outlineLevel="2">
      <c r="A298" s="31" t="s">
        <v>61</v>
      </c>
      <c r="B298" s="3" t="s">
        <v>63</v>
      </c>
      <c r="C298" s="7" t="s">
        <v>94</v>
      </c>
      <c r="D298" s="2" t="s">
        <v>41</v>
      </c>
      <c r="E298" s="2" t="s">
        <v>91</v>
      </c>
      <c r="F298" s="2">
        <v>0.3</v>
      </c>
      <c r="G298" s="2">
        <v>3.5</v>
      </c>
      <c r="H298" s="2">
        <v>12</v>
      </c>
      <c r="I298" s="2">
        <v>5</v>
      </c>
      <c r="J298" s="2">
        <f t="shared" si="56"/>
        <v>7</v>
      </c>
      <c r="K298" s="2"/>
      <c r="L298" s="2">
        <f t="shared" si="57"/>
        <v>5</v>
      </c>
      <c r="M298" s="2">
        <f t="shared" si="58"/>
        <v>5</v>
      </c>
      <c r="N298" s="2"/>
      <c r="O298" s="2" t="s">
        <v>86</v>
      </c>
      <c r="P298" s="2"/>
    </row>
    <row r="299" spans="1:16" ht="28.15" customHeight="1" outlineLevel="2">
      <c r="A299" s="31" t="s">
        <v>61</v>
      </c>
      <c r="B299" s="3" t="s">
        <v>63</v>
      </c>
      <c r="C299" s="7" t="s">
        <v>95</v>
      </c>
      <c r="D299" s="2" t="s">
        <v>41</v>
      </c>
      <c r="E299" s="2" t="s">
        <v>91</v>
      </c>
      <c r="F299" s="2">
        <v>1</v>
      </c>
      <c r="G299" s="2">
        <v>3.5</v>
      </c>
      <c r="H299" s="2">
        <v>45</v>
      </c>
      <c r="I299" s="2">
        <v>18</v>
      </c>
      <c r="J299" s="2">
        <f t="shared" si="56"/>
        <v>27</v>
      </c>
      <c r="K299" s="2"/>
      <c r="L299" s="2">
        <f t="shared" si="57"/>
        <v>18</v>
      </c>
      <c r="M299" s="2">
        <f t="shared" si="58"/>
        <v>18</v>
      </c>
      <c r="N299" s="2"/>
      <c r="O299" s="2" t="s">
        <v>86</v>
      </c>
      <c r="P299" s="2"/>
    </row>
    <row r="300" spans="1:16" ht="28.15" customHeight="1" outlineLevel="2">
      <c r="A300" s="31" t="s">
        <v>61</v>
      </c>
      <c r="B300" s="3" t="s">
        <v>63</v>
      </c>
      <c r="C300" s="7" t="s">
        <v>96</v>
      </c>
      <c r="D300" s="2" t="s">
        <v>41</v>
      </c>
      <c r="E300" s="2" t="s">
        <v>91</v>
      </c>
      <c r="F300" s="2">
        <v>1.3</v>
      </c>
      <c r="G300" s="2">
        <v>3.5</v>
      </c>
      <c r="H300" s="2">
        <v>57</v>
      </c>
      <c r="I300" s="2">
        <v>23</v>
      </c>
      <c r="J300" s="2">
        <f t="shared" si="56"/>
        <v>34</v>
      </c>
      <c r="K300" s="2"/>
      <c r="L300" s="2">
        <f t="shared" si="57"/>
        <v>23</v>
      </c>
      <c r="M300" s="2">
        <f t="shared" si="58"/>
        <v>23</v>
      </c>
      <c r="N300" s="2"/>
      <c r="O300" s="2" t="s">
        <v>86</v>
      </c>
      <c r="P300" s="2"/>
    </row>
    <row r="301" spans="1:16" ht="28.15" customHeight="1" outlineLevel="2">
      <c r="A301" s="31" t="s">
        <v>61</v>
      </c>
      <c r="B301" s="3" t="s">
        <v>63</v>
      </c>
      <c r="C301" s="7" t="s">
        <v>97</v>
      </c>
      <c r="D301" s="2" t="s">
        <v>41</v>
      </c>
      <c r="E301" s="2" t="s">
        <v>91</v>
      </c>
      <c r="F301" s="2">
        <v>1.1000000000000001</v>
      </c>
      <c r="G301" s="2">
        <v>3.5</v>
      </c>
      <c r="H301" s="2">
        <v>48</v>
      </c>
      <c r="I301" s="2">
        <v>19</v>
      </c>
      <c r="J301" s="2">
        <f t="shared" si="56"/>
        <v>29</v>
      </c>
      <c r="K301" s="2"/>
      <c r="L301" s="2">
        <f t="shared" si="57"/>
        <v>19</v>
      </c>
      <c r="M301" s="2">
        <f t="shared" si="58"/>
        <v>19</v>
      </c>
      <c r="N301" s="2"/>
      <c r="O301" s="2" t="s">
        <v>86</v>
      </c>
      <c r="P301" s="2"/>
    </row>
    <row r="302" spans="1:16" ht="28.15" customHeight="1" outlineLevel="1">
      <c r="A302" s="40" t="s">
        <v>662</v>
      </c>
      <c r="B302" s="41"/>
      <c r="C302" s="42"/>
      <c r="D302" s="2"/>
      <c r="E302" s="2"/>
      <c r="F302" s="2">
        <f>SUBTOTAL(9,F303:F311)</f>
        <v>70.2</v>
      </c>
      <c r="G302" s="2"/>
      <c r="H302" s="2">
        <f t="shared" ref="H302:N302" si="59">SUBTOTAL(9,H303:H311)</f>
        <v>1768.5</v>
      </c>
      <c r="I302" s="2">
        <f t="shared" si="59"/>
        <v>688</v>
      </c>
      <c r="J302" s="2">
        <f t="shared" si="59"/>
        <v>151</v>
      </c>
      <c r="K302" s="2"/>
      <c r="L302" s="2">
        <f t="shared" si="59"/>
        <v>1617.5</v>
      </c>
      <c r="M302" s="2">
        <f t="shared" si="59"/>
        <v>688</v>
      </c>
      <c r="N302" s="2">
        <f t="shared" si="59"/>
        <v>929.5</v>
      </c>
      <c r="O302" s="2"/>
      <c r="P302" s="2"/>
    </row>
    <row r="303" spans="1:16" ht="28.15" customHeight="1" outlineLevel="2">
      <c r="A303" s="2" t="s">
        <v>124</v>
      </c>
      <c r="B303" s="2" t="s">
        <v>125</v>
      </c>
      <c r="C303" s="7" t="s">
        <v>317</v>
      </c>
      <c r="D303" s="2" t="s">
        <v>18</v>
      </c>
      <c r="E303" s="2" t="s">
        <v>19</v>
      </c>
      <c r="F303" s="2">
        <v>5.5</v>
      </c>
      <c r="G303" s="2">
        <v>4.5</v>
      </c>
      <c r="H303" s="2">
        <v>115</v>
      </c>
      <c r="I303" s="2">
        <v>44</v>
      </c>
      <c r="J303" s="2"/>
      <c r="K303" s="2"/>
      <c r="L303" s="2">
        <f t="shared" ref="L303:L311" si="60">H303-J303</f>
        <v>115</v>
      </c>
      <c r="M303" s="2">
        <f t="shared" ref="M303:M311" si="61">I303-K303</f>
        <v>44</v>
      </c>
      <c r="N303" s="2">
        <f t="shared" ref="N303:N311" si="62">L303-M303</f>
        <v>71</v>
      </c>
      <c r="O303" s="2" t="s">
        <v>86</v>
      </c>
      <c r="P303" s="2" t="s">
        <v>455</v>
      </c>
    </row>
    <row r="304" spans="1:16" ht="28.15" customHeight="1" outlineLevel="2">
      <c r="A304" s="2" t="s">
        <v>124</v>
      </c>
      <c r="B304" s="2" t="s">
        <v>125</v>
      </c>
      <c r="C304" s="7" t="s">
        <v>318</v>
      </c>
      <c r="D304" s="2" t="s">
        <v>18</v>
      </c>
      <c r="E304" s="2" t="s">
        <v>19</v>
      </c>
      <c r="F304" s="2">
        <v>5</v>
      </c>
      <c r="G304" s="2">
        <v>4.5</v>
      </c>
      <c r="H304" s="2">
        <v>105</v>
      </c>
      <c r="I304" s="2">
        <v>40</v>
      </c>
      <c r="J304" s="2"/>
      <c r="K304" s="2"/>
      <c r="L304" s="2">
        <f t="shared" si="60"/>
        <v>105</v>
      </c>
      <c r="M304" s="2">
        <f t="shared" si="61"/>
        <v>40</v>
      </c>
      <c r="N304" s="2">
        <f t="shared" si="62"/>
        <v>65</v>
      </c>
      <c r="O304" s="2" t="s">
        <v>86</v>
      </c>
      <c r="P304" s="2" t="s">
        <v>598</v>
      </c>
    </row>
    <row r="305" spans="1:16" ht="28.15" customHeight="1" outlineLevel="2">
      <c r="A305" s="1" t="s">
        <v>124</v>
      </c>
      <c r="B305" s="22" t="s">
        <v>126</v>
      </c>
      <c r="C305" s="34" t="s">
        <v>319</v>
      </c>
      <c r="D305" s="2" t="s">
        <v>18</v>
      </c>
      <c r="E305" s="2" t="s">
        <v>19</v>
      </c>
      <c r="F305" s="18">
        <v>14.2</v>
      </c>
      <c r="G305" s="22">
        <v>4.5</v>
      </c>
      <c r="H305" s="2">
        <f>I305/0.4</f>
        <v>285</v>
      </c>
      <c r="I305" s="22">
        <v>114</v>
      </c>
      <c r="J305" s="2">
        <v>69</v>
      </c>
      <c r="K305" s="2"/>
      <c r="L305" s="2">
        <f t="shared" si="60"/>
        <v>216</v>
      </c>
      <c r="M305" s="2">
        <f t="shared" si="61"/>
        <v>114</v>
      </c>
      <c r="N305" s="2">
        <f t="shared" si="62"/>
        <v>102</v>
      </c>
      <c r="O305" s="2" t="s">
        <v>86</v>
      </c>
      <c r="P305" s="22" t="s">
        <v>599</v>
      </c>
    </row>
    <row r="306" spans="1:16" ht="28.15" customHeight="1" outlineLevel="2">
      <c r="A306" s="1" t="s">
        <v>124</v>
      </c>
      <c r="B306" s="22" t="s">
        <v>126</v>
      </c>
      <c r="C306" s="34" t="s">
        <v>320</v>
      </c>
      <c r="D306" s="2" t="s">
        <v>18</v>
      </c>
      <c r="E306" s="2" t="s">
        <v>19</v>
      </c>
      <c r="F306" s="18">
        <v>6.6</v>
      </c>
      <c r="G306" s="22">
        <v>4.5</v>
      </c>
      <c r="H306" s="2">
        <f>I306/0.4</f>
        <v>132.5</v>
      </c>
      <c r="I306" s="22">
        <v>53</v>
      </c>
      <c r="J306" s="2">
        <v>32</v>
      </c>
      <c r="K306" s="2"/>
      <c r="L306" s="2">
        <f t="shared" si="60"/>
        <v>100.5</v>
      </c>
      <c r="M306" s="2">
        <f t="shared" si="61"/>
        <v>53</v>
      </c>
      <c r="N306" s="2">
        <f t="shared" si="62"/>
        <v>47.5</v>
      </c>
      <c r="O306" s="2" t="s">
        <v>86</v>
      </c>
      <c r="P306" s="22" t="s">
        <v>600</v>
      </c>
    </row>
    <row r="307" spans="1:16" ht="28.15" customHeight="1" outlineLevel="2">
      <c r="A307" s="2" t="s">
        <v>78</v>
      </c>
      <c r="B307" s="2" t="s">
        <v>79</v>
      </c>
      <c r="C307" s="7" t="s">
        <v>72</v>
      </c>
      <c r="D307" s="2" t="s">
        <v>41</v>
      </c>
      <c r="E307" s="2" t="s">
        <v>73</v>
      </c>
      <c r="F307" s="2">
        <v>6.2</v>
      </c>
      <c r="G307" s="2">
        <v>6.5</v>
      </c>
      <c r="H307" s="2">
        <v>440</v>
      </c>
      <c r="I307" s="2">
        <v>176</v>
      </c>
      <c r="J307" s="2">
        <v>50</v>
      </c>
      <c r="K307" s="2"/>
      <c r="L307" s="2">
        <f t="shared" si="60"/>
        <v>390</v>
      </c>
      <c r="M307" s="2">
        <f t="shared" si="61"/>
        <v>176</v>
      </c>
      <c r="N307" s="2">
        <f t="shared" si="62"/>
        <v>214</v>
      </c>
      <c r="O307" s="2" t="s">
        <v>86</v>
      </c>
      <c r="P307" s="2" t="s">
        <v>648</v>
      </c>
    </row>
    <row r="308" spans="1:16" ht="28.15" customHeight="1" outlineLevel="2">
      <c r="A308" s="2" t="s">
        <v>694</v>
      </c>
      <c r="B308" s="2" t="s">
        <v>695</v>
      </c>
      <c r="C308" s="7" t="s">
        <v>690</v>
      </c>
      <c r="D308" s="2" t="s">
        <v>696</v>
      </c>
      <c r="E308" s="2" t="s">
        <v>697</v>
      </c>
      <c r="F308" s="2">
        <v>10.9</v>
      </c>
      <c r="G308" s="2">
        <v>4.5</v>
      </c>
      <c r="H308" s="2">
        <f>I308/0.4</f>
        <v>217.5</v>
      </c>
      <c r="I308" s="2">
        <v>87</v>
      </c>
      <c r="J308" s="2"/>
      <c r="K308" s="2"/>
      <c r="L308" s="2">
        <f t="shared" si="60"/>
        <v>217.5</v>
      </c>
      <c r="M308" s="2">
        <f t="shared" si="61"/>
        <v>87</v>
      </c>
      <c r="N308" s="2">
        <f t="shared" ref="N308:N309" si="63">L308-M308</f>
        <v>130.5</v>
      </c>
      <c r="O308" s="2" t="s">
        <v>698</v>
      </c>
      <c r="P308" s="2" t="s">
        <v>692</v>
      </c>
    </row>
    <row r="309" spans="1:16" ht="28.15" customHeight="1" outlineLevel="2">
      <c r="A309" s="2" t="s">
        <v>699</v>
      </c>
      <c r="B309" s="2" t="s">
        <v>695</v>
      </c>
      <c r="C309" s="7" t="s">
        <v>691</v>
      </c>
      <c r="D309" s="2" t="s">
        <v>696</v>
      </c>
      <c r="E309" s="2" t="s">
        <v>697</v>
      </c>
      <c r="F309" s="2">
        <v>13.8</v>
      </c>
      <c r="G309" s="2">
        <v>4.5</v>
      </c>
      <c r="H309" s="2">
        <f>I309/0.4</f>
        <v>275</v>
      </c>
      <c r="I309" s="2">
        <v>110</v>
      </c>
      <c r="J309" s="2"/>
      <c r="K309" s="2"/>
      <c r="L309" s="2">
        <f t="shared" si="60"/>
        <v>275</v>
      </c>
      <c r="M309" s="2">
        <f t="shared" si="61"/>
        <v>110</v>
      </c>
      <c r="N309" s="2">
        <f t="shared" si="63"/>
        <v>165</v>
      </c>
      <c r="O309" s="2" t="s">
        <v>698</v>
      </c>
      <c r="P309" s="2" t="s">
        <v>693</v>
      </c>
    </row>
    <row r="310" spans="1:16" ht="28.15" customHeight="1" outlineLevel="2">
      <c r="A310" s="1" t="s">
        <v>124</v>
      </c>
      <c r="B310" s="1" t="s">
        <v>127</v>
      </c>
      <c r="C310" s="35" t="s">
        <v>321</v>
      </c>
      <c r="D310" s="2" t="s">
        <v>18</v>
      </c>
      <c r="E310" s="2" t="s">
        <v>19</v>
      </c>
      <c r="F310" s="1">
        <v>2.4</v>
      </c>
      <c r="G310" s="1">
        <v>4.5</v>
      </c>
      <c r="H310" s="2">
        <f>I310/0.4</f>
        <v>47.5</v>
      </c>
      <c r="I310" s="1">
        <v>19</v>
      </c>
      <c r="J310" s="2"/>
      <c r="K310" s="2"/>
      <c r="L310" s="2">
        <f t="shared" si="60"/>
        <v>47.5</v>
      </c>
      <c r="M310" s="2">
        <f t="shared" si="61"/>
        <v>19</v>
      </c>
      <c r="N310" s="2">
        <f t="shared" si="62"/>
        <v>28.5</v>
      </c>
      <c r="O310" s="2" t="s">
        <v>86</v>
      </c>
      <c r="P310" s="1" t="s">
        <v>601</v>
      </c>
    </row>
    <row r="311" spans="1:16" ht="28.15" customHeight="1" outlineLevel="2">
      <c r="A311" s="1" t="s">
        <v>124</v>
      </c>
      <c r="B311" s="22" t="s">
        <v>464</v>
      </c>
      <c r="C311" s="34" t="s">
        <v>322</v>
      </c>
      <c r="D311" s="2" t="s">
        <v>18</v>
      </c>
      <c r="E311" s="2" t="s">
        <v>19</v>
      </c>
      <c r="F311" s="18">
        <v>5.6</v>
      </c>
      <c r="G311" s="22">
        <v>4.5</v>
      </c>
      <c r="H311" s="22">
        <v>151</v>
      </c>
      <c r="I311" s="22">
        <v>45</v>
      </c>
      <c r="J311" s="2"/>
      <c r="K311" s="2"/>
      <c r="L311" s="2">
        <f t="shared" si="60"/>
        <v>151</v>
      </c>
      <c r="M311" s="2">
        <f t="shared" si="61"/>
        <v>45</v>
      </c>
      <c r="N311" s="2">
        <f t="shared" si="62"/>
        <v>106</v>
      </c>
      <c r="O311" s="2" t="s">
        <v>86</v>
      </c>
      <c r="P311" s="22" t="s">
        <v>602</v>
      </c>
    </row>
  </sheetData>
  <autoFilter ref="A4:P311"/>
  <sortState ref="A5:S296">
    <sortCondition ref="A5:A296"/>
    <sortCondition ref="B5:B296"/>
  </sortState>
  <mergeCells count="25">
    <mergeCell ref="A1:P1"/>
    <mergeCell ref="E3:G3"/>
    <mergeCell ref="P3:P4"/>
    <mergeCell ref="J3:K3"/>
    <mergeCell ref="H3:H4"/>
    <mergeCell ref="I3:I4"/>
    <mergeCell ref="L3:O3"/>
    <mergeCell ref="A3:B3"/>
    <mergeCell ref="C3:C4"/>
    <mergeCell ref="D3:D4"/>
    <mergeCell ref="A205:C205"/>
    <mergeCell ref="A262:C262"/>
    <mergeCell ref="A278:C278"/>
    <mergeCell ref="A302:C302"/>
    <mergeCell ref="A5:C5"/>
    <mergeCell ref="A96:C96"/>
    <mergeCell ref="A160:C160"/>
    <mergeCell ref="A180:C180"/>
    <mergeCell ref="A188:C188"/>
    <mergeCell ref="A197:C197"/>
    <mergeCell ref="A6:C6"/>
    <mergeCell ref="A13:C13"/>
    <mergeCell ref="A46:C46"/>
    <mergeCell ref="A55:C55"/>
    <mergeCell ref="A89:C89"/>
  </mergeCells>
  <phoneticPr fontId="67" type="noConversion"/>
  <printOptions horizontalCentered="1"/>
  <pageMargins left="0.39370078740157483" right="0.39370078740157483" top="0.74803149606299213" bottom="0.74803149606299213" header="0.31496062992125984" footer="0.31496062992125984"/>
  <pageSetup paperSize="9" orientation="landscape" r:id="rId1"/>
  <headerFooter>
    <oddHeader>&amp;L附件8</oddHead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6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sheetData/>
  <phoneticPr fontId="6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Company>SkyUN.Org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伍昊1</dc:creator>
  <cp:lastModifiedBy>孙宇强</cp:lastModifiedBy>
  <cp:lastPrinted>2017-12-07T06:30:25Z</cp:lastPrinted>
  <dcterms:created xsi:type="dcterms:W3CDTF">2017-11-30T08:21:30Z</dcterms:created>
  <dcterms:modified xsi:type="dcterms:W3CDTF">2017-12-21T06:05:16Z</dcterms:modified>
</cp:coreProperties>
</file>