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1840" windowHeight="13050"/>
  </bookViews>
  <sheets>
    <sheet name="Sheet1" sheetId="5" r:id="rId1"/>
  </sheets>
  <calcPr calcId="162913"/>
</workbook>
</file>

<file path=xl/calcChain.xml><?xml version="1.0" encoding="utf-8"?>
<calcChain xmlns="http://schemas.openxmlformats.org/spreadsheetml/2006/main">
  <c r="K35" i="5" l="1"/>
  <c r="L35" i="5"/>
  <c r="J35" i="5"/>
  <c r="K29" i="5"/>
  <c r="L29" i="5"/>
  <c r="J29" i="5"/>
  <c r="K27" i="5"/>
  <c r="L27" i="5"/>
  <c r="J27" i="5"/>
  <c r="K21" i="5"/>
  <c r="L21" i="5"/>
  <c r="J21" i="5"/>
  <c r="K16" i="5"/>
  <c r="L16" i="5"/>
  <c r="J16" i="5"/>
  <c r="K9" i="5"/>
  <c r="L9" i="5"/>
  <c r="J9" i="5"/>
  <c r="J4" i="5"/>
  <c r="J3" i="5" s="1"/>
  <c r="L4" i="5"/>
  <c r="K4" i="5"/>
  <c r="K3" i="5" s="1"/>
  <c r="L3" i="5" l="1"/>
</calcChain>
</file>

<file path=xl/sharedStrings.xml><?xml version="1.0" encoding="utf-8"?>
<sst xmlns="http://schemas.openxmlformats.org/spreadsheetml/2006/main" count="298" uniqueCount="240">
  <si>
    <t>所在地级市</t>
  </si>
  <si>
    <t>所在县（区）</t>
  </si>
  <si>
    <t>所在乡镇</t>
  </si>
  <si>
    <t>建制村编码</t>
  </si>
  <si>
    <t>建制村名称</t>
  </si>
  <si>
    <t>路线编码</t>
  </si>
  <si>
    <t>项目名称</t>
  </si>
  <si>
    <t>起点桩号（X+XXX）</t>
  </si>
  <si>
    <t>终点桩号（X+XXX）</t>
  </si>
  <si>
    <t>总投资（万元）</t>
  </si>
  <si>
    <t>预计完工年、月</t>
  </si>
  <si>
    <t>备注</t>
  </si>
  <si>
    <t>清远</t>
  </si>
  <si>
    <t>连南</t>
  </si>
  <si>
    <t>大麦山</t>
  </si>
  <si>
    <t>塘涵</t>
  </si>
  <si>
    <t>Y743</t>
  </si>
  <si>
    <t>中心岗-塘涵</t>
  </si>
  <si>
    <t>K0+000</t>
  </si>
  <si>
    <t>K10+410</t>
  </si>
  <si>
    <t>寨岗</t>
  </si>
  <si>
    <t>阳爱</t>
  </si>
  <si>
    <t>Y685</t>
  </si>
  <si>
    <t>马安-阳爱</t>
  </si>
  <si>
    <t>K5+580</t>
  </si>
  <si>
    <t>连山</t>
  </si>
  <si>
    <t>吉田</t>
  </si>
  <si>
    <t>东风</t>
  </si>
  <si>
    <t>Y775</t>
  </si>
  <si>
    <t>沙田至上沙</t>
  </si>
  <si>
    <t>K7+189</t>
  </si>
  <si>
    <t>福堂</t>
  </si>
  <si>
    <t>梅洞</t>
  </si>
  <si>
    <t>Y817</t>
  </si>
  <si>
    <t>福堂至梅洞</t>
  </si>
  <si>
    <t>K10+358</t>
  </si>
  <si>
    <t>韶关</t>
  </si>
  <si>
    <t>乳源</t>
  </si>
  <si>
    <t>大桥</t>
  </si>
  <si>
    <t>塘华</t>
  </si>
  <si>
    <t>Y865</t>
  </si>
  <si>
    <t>塘华-均容</t>
  </si>
  <si>
    <t>和平</t>
  </si>
  <si>
    <t>一六</t>
  </si>
  <si>
    <t>乐群</t>
  </si>
  <si>
    <t>Y843</t>
  </si>
  <si>
    <t>一六-乐群</t>
  </si>
  <si>
    <t>乳城</t>
  </si>
  <si>
    <t>方武</t>
  </si>
  <si>
    <t>Y898</t>
  </si>
  <si>
    <t>龙南-方武</t>
  </si>
  <si>
    <t>南雄</t>
  </si>
  <si>
    <t>Y543</t>
  </si>
  <si>
    <t>珠玑-聪背</t>
  </si>
  <si>
    <t>Y410</t>
  </si>
  <si>
    <t>湖口-里东圩</t>
  </si>
  <si>
    <t>Y463</t>
  </si>
  <si>
    <t>黄坑-蔡屋场</t>
  </si>
  <si>
    <t>河源</t>
  </si>
  <si>
    <t>连平</t>
  </si>
  <si>
    <t>Y222441623</t>
  </si>
  <si>
    <t>飞鹅嘴--牛路坑（西湖、中洞乡道）</t>
  </si>
  <si>
    <t>K13+430</t>
  </si>
  <si>
    <t>龙川</t>
  </si>
  <si>
    <t>K2+000</t>
  </si>
  <si>
    <t>K2+500</t>
  </si>
  <si>
    <t>441622116208</t>
  </si>
  <si>
    <t>Y385441622</t>
  </si>
  <si>
    <t>黎咀-赤光</t>
  </si>
  <si>
    <t>Y413</t>
  </si>
  <si>
    <t>大坝街-半坑</t>
  </si>
  <si>
    <t>紫金</t>
  </si>
  <si>
    <t>紫城</t>
  </si>
  <si>
    <t>龙潭</t>
  </si>
  <si>
    <t>Y117441621</t>
  </si>
  <si>
    <t>龙潭口-伯公坳</t>
  </si>
  <si>
    <t>K4+329</t>
  </si>
  <si>
    <t>东坑</t>
  </si>
  <si>
    <t>官坑</t>
  </si>
  <si>
    <t>K1+500</t>
  </si>
  <si>
    <t>K1+000</t>
  </si>
  <si>
    <t>揭阳</t>
  </si>
  <si>
    <t>普宁</t>
  </si>
  <si>
    <t>池尾</t>
  </si>
  <si>
    <t>Y475445281</t>
  </si>
  <si>
    <t>松多线</t>
  </si>
  <si>
    <t>K0+560</t>
  </si>
  <si>
    <t>军埠</t>
  </si>
  <si>
    <t>Y600445281</t>
  </si>
  <si>
    <t>军新线</t>
  </si>
  <si>
    <t>南径</t>
  </si>
  <si>
    <t>445281108209</t>
  </si>
  <si>
    <t>磨坑村</t>
  </si>
  <si>
    <t>Y308445281</t>
  </si>
  <si>
    <t>青磨线</t>
  </si>
  <si>
    <t>K1+041</t>
  </si>
  <si>
    <t>K1+141</t>
  </si>
  <si>
    <t>445281108215</t>
  </si>
  <si>
    <t>大陇村</t>
  </si>
  <si>
    <t>Y310445281</t>
  </si>
  <si>
    <t>南林线</t>
  </si>
  <si>
    <t>K0+058</t>
  </si>
  <si>
    <t>大坝</t>
  </si>
  <si>
    <t>K2+800</t>
  </si>
  <si>
    <t>揭西</t>
  </si>
  <si>
    <t>Y633</t>
  </si>
  <si>
    <t>大坎线</t>
  </si>
  <si>
    <t>惠州市</t>
  </si>
  <si>
    <t>安墩</t>
  </si>
  <si>
    <t>洋潭</t>
  </si>
  <si>
    <t>Y699</t>
  </si>
  <si>
    <t>路面修补</t>
  </si>
  <si>
    <t>汕尾市</t>
  </si>
  <si>
    <t>Y798</t>
  </si>
  <si>
    <t>K0+820</t>
  </si>
  <si>
    <t>K2+720</t>
  </si>
  <si>
    <t>Y512</t>
  </si>
  <si>
    <t>K0+250</t>
  </si>
  <si>
    <t>K1+900</t>
  </si>
  <si>
    <t>Y870</t>
  </si>
  <si>
    <t>联新至联安</t>
  </si>
  <si>
    <t>K4+535</t>
  </si>
  <si>
    <t>K7+471</t>
  </si>
  <si>
    <t>Ya68</t>
  </si>
  <si>
    <t>樟坑至横坑</t>
  </si>
  <si>
    <t>城区</t>
  </si>
  <si>
    <t>C012441502</t>
  </si>
  <si>
    <t>建茶村至石奎</t>
  </si>
  <si>
    <t>K2+369</t>
  </si>
  <si>
    <t>梅州市</t>
  </si>
  <si>
    <t>K5+000</t>
  </si>
  <si>
    <t>K5+700</t>
  </si>
  <si>
    <t>Y257</t>
  </si>
  <si>
    <t>龙虎圩-三益</t>
  </si>
  <si>
    <t>K2+314</t>
  </si>
  <si>
    <t>Y122</t>
  </si>
  <si>
    <t>红星--富强</t>
  </si>
  <si>
    <t>Y115</t>
  </si>
  <si>
    <t>大安</t>
  </si>
  <si>
    <t>Y198</t>
  </si>
  <si>
    <t>蒲田-蒲蔚</t>
  </si>
  <si>
    <t>Y137</t>
  </si>
  <si>
    <t>河头至珠坑</t>
  </si>
  <si>
    <t>K2+590</t>
  </si>
  <si>
    <t>Y135</t>
  </si>
  <si>
    <t>南塘-黄龙</t>
  </si>
  <si>
    <t>K4+474</t>
  </si>
  <si>
    <t>Y141</t>
  </si>
  <si>
    <t>中行老圩至仰天湖</t>
  </si>
  <si>
    <t>K4+486</t>
  </si>
  <si>
    <t>上坪砂至祝丰</t>
  </si>
  <si>
    <t>Y201</t>
  </si>
  <si>
    <t>坑口至玉尺</t>
  </si>
  <si>
    <t>X027</t>
  </si>
  <si>
    <t>砂田至潭江段</t>
  </si>
  <si>
    <t>K8+838</t>
  </si>
  <si>
    <t>全省合计</t>
  </si>
  <si>
    <t>K7+801</t>
  </si>
  <si>
    <t>K2+382</t>
  </si>
  <si>
    <t>K1+384</t>
  </si>
  <si>
    <t>珠玑</t>
  </si>
  <si>
    <t>聪辈</t>
  </si>
  <si>
    <t>K1+200</t>
  </si>
  <si>
    <t>湖口</t>
  </si>
  <si>
    <t>新迳</t>
  </si>
  <si>
    <t>黄坑</t>
  </si>
  <si>
    <t>黄坑溪塘</t>
  </si>
  <si>
    <t>忠信</t>
  </si>
  <si>
    <t>中洞</t>
  </si>
  <si>
    <t>黎咀</t>
  </si>
  <si>
    <t>大地</t>
  </si>
  <si>
    <t>半坑</t>
  </si>
  <si>
    <t>多年山</t>
  </si>
  <si>
    <t>军新</t>
  </si>
  <si>
    <t>大溪</t>
  </si>
  <si>
    <t>大坎</t>
  </si>
  <si>
    <t>K2+393</t>
  </si>
  <si>
    <t>惠州</t>
  </si>
  <si>
    <t>惠东</t>
  </si>
  <si>
    <t>K18+300</t>
  </si>
  <si>
    <t>汕尾</t>
  </si>
  <si>
    <t>陆丰</t>
  </si>
  <si>
    <t>西南</t>
  </si>
  <si>
    <t>青塘</t>
  </si>
  <si>
    <t>红青线</t>
  </si>
  <si>
    <t>磁西</t>
  </si>
  <si>
    <t>大新线</t>
  </si>
  <si>
    <t>陆河</t>
  </si>
  <si>
    <t>新田</t>
  </si>
  <si>
    <t>联安</t>
  </si>
  <si>
    <t>东涌</t>
  </si>
  <si>
    <t>安华</t>
  </si>
  <si>
    <t>梅州</t>
  </si>
  <si>
    <t>梅县</t>
  </si>
  <si>
    <t>梅西</t>
  </si>
  <si>
    <t>三益</t>
  </si>
  <si>
    <t>兴宁</t>
  </si>
  <si>
    <t>罗岗</t>
  </si>
  <si>
    <t>富强</t>
  </si>
  <si>
    <t>五华</t>
  </si>
  <si>
    <t>转水</t>
  </si>
  <si>
    <t>黄龙</t>
  </si>
  <si>
    <t>丰顺</t>
  </si>
  <si>
    <t>砂田</t>
  </si>
  <si>
    <t>新塘</t>
  </si>
  <si>
    <t>大埔</t>
  </si>
  <si>
    <t>青溪</t>
  </si>
  <si>
    <t>上坪沙</t>
  </si>
  <si>
    <t>银江</t>
  </si>
  <si>
    <t>坑口</t>
  </si>
  <si>
    <t>梅江</t>
  </si>
  <si>
    <t>西阳</t>
  </si>
  <si>
    <t>蒲蔚</t>
  </si>
  <si>
    <t>平远</t>
  </si>
  <si>
    <t>中行</t>
  </si>
  <si>
    <t>河头</t>
  </si>
  <si>
    <t>珠坑</t>
  </si>
  <si>
    <r>
      <t>K0+786、</t>
    </r>
    <r>
      <rPr>
        <sz val="11"/>
        <color theme="1"/>
        <rFont val="宋体"/>
        <family val="3"/>
        <charset val="134"/>
        <scheme val="minor"/>
      </rPr>
      <t>K1+246</t>
    </r>
    <phoneticPr fontId="5" type="noConversion"/>
  </si>
  <si>
    <t>K0+540、K0+992</t>
    <phoneticPr fontId="5" type="noConversion"/>
  </si>
  <si>
    <r>
      <t>K0+000、</t>
    </r>
    <r>
      <rPr>
        <sz val="11"/>
        <color theme="1"/>
        <rFont val="宋体"/>
        <family val="3"/>
        <charset val="134"/>
        <scheme val="minor"/>
      </rPr>
      <t>K0+058</t>
    </r>
    <phoneticPr fontId="5" type="noConversion"/>
  </si>
  <si>
    <r>
      <t>K0+030、</t>
    </r>
    <r>
      <rPr>
        <sz val="11"/>
        <color theme="1"/>
        <rFont val="宋体"/>
        <family val="3"/>
        <charset val="134"/>
        <scheme val="minor"/>
      </rPr>
      <t>K0+175</t>
    </r>
    <phoneticPr fontId="5" type="noConversion"/>
  </si>
  <si>
    <t>清远市</t>
  </si>
  <si>
    <t>韶关市</t>
  </si>
  <si>
    <t>河源市</t>
  </si>
  <si>
    <t>揭阳市</t>
  </si>
  <si>
    <t>2018年中央投资计划
（万元）</t>
    <phoneticPr fontId="5" type="noConversion"/>
  </si>
  <si>
    <t>里程
（公里）</t>
    <phoneticPr fontId="5" type="noConversion"/>
  </si>
  <si>
    <t>2018年交通运输部公路建设（农村公路畅返不畅建设）计划表</t>
    <phoneticPr fontId="5" type="noConversion"/>
  </si>
  <si>
    <t>K5+205</t>
  </si>
  <si>
    <t>K2+790</t>
  </si>
  <si>
    <t>K3+500</t>
  </si>
  <si>
    <t>K6+271</t>
  </si>
  <si>
    <t>K0+211</t>
  </si>
  <si>
    <t>K0+900</t>
  </si>
  <si>
    <t>K0+229</t>
  </si>
  <si>
    <t>K0+300</t>
  </si>
  <si>
    <t>K1+314</t>
  </si>
  <si>
    <t>K7+074</t>
  </si>
  <si>
    <t>K3+600</t>
  </si>
  <si>
    <t>K1+618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</si>
</sst>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_ ;[Red]\-0\ "/>
  </numFmts>
  <fonts count="7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57" fontId="0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178" fontId="0" fillId="0" borderId="2" xfId="0" quotePrefix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15" xfId="2"/>
    <cellStyle name="常规 2" xfId="3"/>
    <cellStyle name="常规_Sheet1 (2)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44"/>
  <sheetViews>
    <sheetView tabSelected="1" workbookViewId="0">
      <selection activeCell="I50" sqref="I50"/>
    </sheetView>
  </sheetViews>
  <sheetFormatPr defaultColWidth="9" defaultRowHeight="13.5"/>
  <cols>
    <col min="1" max="1" width="6" style="7" customWidth="1"/>
    <col min="2" max="2" width="7.875" style="7" customWidth="1"/>
    <col min="3" max="3" width="6.875" style="7" customWidth="1"/>
    <col min="4" max="4" width="14" style="7" customWidth="1"/>
    <col min="5" max="5" width="9.125" style="7" customWidth="1"/>
    <col min="6" max="6" width="12.125" style="7" customWidth="1"/>
    <col min="7" max="7" width="17.375" style="7" customWidth="1"/>
    <col min="8" max="9" width="10" style="7" customWidth="1"/>
    <col min="10" max="11" width="10.25" style="7" customWidth="1"/>
    <col min="12" max="12" width="11.125" style="7" customWidth="1"/>
    <col min="13" max="13" width="13.375" style="7" hidden="1" customWidth="1"/>
    <col min="14" max="14" width="6.375" style="7" customWidth="1"/>
    <col min="15" max="16384" width="9" style="7"/>
  </cols>
  <sheetData>
    <row r="1" spans="1:14" ht="44.25" customHeight="1">
      <c r="A1" s="20" t="s">
        <v>227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76.900000000000006" customHeight="1">
      <c r="A2" s="1" t="s">
        <v>0</v>
      </c>
      <c r="B2" s="1" t="s">
        <v>1</v>
      </c>
      <c r="C2" s="1" t="s">
        <v>2</v>
      </c>
      <c r="D2" s="8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2" t="s">
        <v>8</v>
      </c>
      <c r="J2" s="1" t="s">
        <v>226</v>
      </c>
      <c r="K2" s="2" t="s">
        <v>9</v>
      </c>
      <c r="L2" s="2" t="s">
        <v>225</v>
      </c>
      <c r="M2" s="1" t="s">
        <v>10</v>
      </c>
      <c r="N2" s="1" t="s">
        <v>11</v>
      </c>
    </row>
    <row r="3" spans="1:14" ht="21" customHeight="1">
      <c r="A3" s="19" t="s">
        <v>156</v>
      </c>
      <c r="B3" s="19"/>
      <c r="C3" s="19"/>
      <c r="D3" s="19"/>
      <c r="E3" s="19"/>
      <c r="F3" s="19"/>
      <c r="G3" s="19"/>
      <c r="H3" s="19"/>
      <c r="I3" s="19"/>
      <c r="J3" s="1">
        <f>SUM(J4,J9,J16,J21,J27,J29,J35)</f>
        <v>116.52300000000001</v>
      </c>
      <c r="K3" s="1">
        <f t="shared" ref="K3:L3" si="0">SUM(K4,K9,K16,K21,K27,K29,K35)</f>
        <v>22925</v>
      </c>
      <c r="L3" s="1">
        <f t="shared" si="0"/>
        <v>2050</v>
      </c>
      <c r="M3" s="1"/>
      <c r="N3" s="1"/>
    </row>
    <row r="4" spans="1:14" ht="21" customHeight="1">
      <c r="A4" s="19" t="s">
        <v>221</v>
      </c>
      <c r="B4" s="19"/>
      <c r="C4" s="19"/>
      <c r="D4" s="19"/>
      <c r="E4" s="19"/>
      <c r="F4" s="19"/>
      <c r="G4" s="19"/>
      <c r="H4" s="19"/>
      <c r="I4" s="19"/>
      <c r="J4" s="5">
        <f>SUM(J5:J8)</f>
        <v>25.484000000000002</v>
      </c>
      <c r="K4" s="5">
        <f>SUM(K5:K8)</f>
        <v>15253</v>
      </c>
      <c r="L4" s="5">
        <f>SUM(L5:L8)</f>
        <v>409</v>
      </c>
      <c r="M4" s="1"/>
      <c r="N4" s="1"/>
    </row>
    <row r="5" spans="1:14" s="13" customFormat="1" ht="21" customHeight="1">
      <c r="A5" s="4" t="s">
        <v>12</v>
      </c>
      <c r="B5" s="4" t="s">
        <v>13</v>
      </c>
      <c r="C5" s="4" t="s">
        <v>14</v>
      </c>
      <c r="D5" s="9">
        <v>441826101209</v>
      </c>
      <c r="E5" s="4" t="s">
        <v>15</v>
      </c>
      <c r="F5" s="4" t="s">
        <v>16</v>
      </c>
      <c r="G5" s="4" t="s">
        <v>17</v>
      </c>
      <c r="H5" s="3" t="s">
        <v>228</v>
      </c>
      <c r="I5" s="3" t="s">
        <v>19</v>
      </c>
      <c r="J5" s="4">
        <v>5.2050000000000001</v>
      </c>
      <c r="K5" s="6">
        <v>2603</v>
      </c>
      <c r="L5" s="10">
        <v>94</v>
      </c>
      <c r="M5" s="11">
        <v>43435</v>
      </c>
      <c r="N5" s="12"/>
    </row>
    <row r="6" spans="1:14" s="13" customFormat="1" ht="21" customHeight="1">
      <c r="A6" s="4" t="s">
        <v>12</v>
      </c>
      <c r="B6" s="4" t="s">
        <v>13</v>
      </c>
      <c r="C6" s="4" t="s">
        <v>20</v>
      </c>
      <c r="D6" s="9">
        <v>441826102203</v>
      </c>
      <c r="E6" s="4" t="s">
        <v>21</v>
      </c>
      <c r="F6" s="4" t="s">
        <v>22</v>
      </c>
      <c r="G6" s="4" t="s">
        <v>23</v>
      </c>
      <c r="H6" s="3" t="s">
        <v>229</v>
      </c>
      <c r="I6" s="3" t="s">
        <v>24</v>
      </c>
      <c r="J6" s="4">
        <v>2.79</v>
      </c>
      <c r="K6" s="6">
        <v>875</v>
      </c>
      <c r="L6" s="10">
        <v>50</v>
      </c>
      <c r="M6" s="11">
        <v>43435</v>
      </c>
      <c r="N6" s="14"/>
    </row>
    <row r="7" spans="1:14" s="13" customFormat="1" ht="21" customHeight="1">
      <c r="A7" s="4" t="s">
        <v>12</v>
      </c>
      <c r="B7" s="4" t="s">
        <v>25</v>
      </c>
      <c r="C7" s="4" t="s">
        <v>26</v>
      </c>
      <c r="D7" s="9">
        <v>441825101204</v>
      </c>
      <c r="E7" s="4" t="s">
        <v>27</v>
      </c>
      <c r="F7" s="4" t="s">
        <v>28</v>
      </c>
      <c r="G7" s="4" t="s">
        <v>29</v>
      </c>
      <c r="H7" s="3" t="s">
        <v>18</v>
      </c>
      <c r="I7" s="3" t="s">
        <v>30</v>
      </c>
      <c r="J7" s="4">
        <v>7.1890000000000001</v>
      </c>
      <c r="K7" s="6">
        <v>5164</v>
      </c>
      <c r="L7" s="10">
        <v>129</v>
      </c>
      <c r="M7" s="11">
        <v>43435</v>
      </c>
      <c r="N7" s="14"/>
    </row>
    <row r="8" spans="1:14" s="13" customFormat="1" ht="21" customHeight="1">
      <c r="A8" s="4" t="s">
        <v>12</v>
      </c>
      <c r="B8" s="4" t="s">
        <v>25</v>
      </c>
      <c r="C8" s="4" t="s">
        <v>31</v>
      </c>
      <c r="D8" s="9">
        <v>441825104208</v>
      </c>
      <c r="E8" s="4" t="s">
        <v>32</v>
      </c>
      <c r="F8" s="4" t="s">
        <v>33</v>
      </c>
      <c r="G8" s="4" t="s">
        <v>34</v>
      </c>
      <c r="H8" s="3" t="s">
        <v>101</v>
      </c>
      <c r="I8" s="3" t="s">
        <v>35</v>
      </c>
      <c r="J8" s="4">
        <v>10.3</v>
      </c>
      <c r="K8" s="6">
        <v>6611</v>
      </c>
      <c r="L8" s="15">
        <v>136</v>
      </c>
      <c r="M8" s="11">
        <v>43435</v>
      </c>
      <c r="N8" s="14"/>
    </row>
    <row r="9" spans="1:14" s="13" customFormat="1" ht="21" customHeight="1">
      <c r="A9" s="19" t="s">
        <v>222</v>
      </c>
      <c r="B9" s="19"/>
      <c r="C9" s="19"/>
      <c r="D9" s="19"/>
      <c r="E9" s="19"/>
      <c r="F9" s="19"/>
      <c r="G9" s="19"/>
      <c r="H9" s="19"/>
      <c r="I9" s="19"/>
      <c r="J9" s="4">
        <f>SUM(J10:J15)</f>
        <v>16.766999999999999</v>
      </c>
      <c r="K9" s="4">
        <f t="shared" ref="K9:L9" si="1">SUM(K10:K15)</f>
        <v>1133</v>
      </c>
      <c r="L9" s="4">
        <f t="shared" si="1"/>
        <v>302</v>
      </c>
      <c r="M9" s="11"/>
      <c r="N9" s="14"/>
    </row>
    <row r="10" spans="1:14" s="13" customFormat="1" ht="21" customHeight="1">
      <c r="A10" s="4" t="s">
        <v>36</v>
      </c>
      <c r="B10" s="4" t="s">
        <v>37</v>
      </c>
      <c r="C10" s="4" t="s">
        <v>38</v>
      </c>
      <c r="D10" s="9">
        <v>440232109205</v>
      </c>
      <c r="E10" s="4" t="s">
        <v>39</v>
      </c>
      <c r="F10" s="4" t="s">
        <v>40</v>
      </c>
      <c r="G10" s="4" t="s">
        <v>41</v>
      </c>
      <c r="H10" s="3" t="s">
        <v>18</v>
      </c>
      <c r="I10" s="3" t="s">
        <v>157</v>
      </c>
      <c r="J10" s="4">
        <v>7.8010000000000002</v>
      </c>
      <c r="K10" s="6">
        <v>800</v>
      </c>
      <c r="L10" s="16">
        <v>140</v>
      </c>
      <c r="M10" s="11">
        <v>43435</v>
      </c>
      <c r="N10" s="14"/>
    </row>
    <row r="11" spans="1:14" s="13" customFormat="1" ht="21" customHeight="1">
      <c r="A11" s="4" t="s">
        <v>36</v>
      </c>
      <c r="B11" s="4" t="s">
        <v>37</v>
      </c>
      <c r="C11" s="4" t="s">
        <v>47</v>
      </c>
      <c r="D11" s="9">
        <v>440232111207</v>
      </c>
      <c r="E11" s="4" t="s">
        <v>48</v>
      </c>
      <c r="F11" s="4" t="s">
        <v>49</v>
      </c>
      <c r="G11" s="4" t="s">
        <v>50</v>
      </c>
      <c r="H11" s="3" t="s">
        <v>18</v>
      </c>
      <c r="I11" s="3" t="s">
        <v>158</v>
      </c>
      <c r="J11" s="4">
        <v>2.3820000000000001</v>
      </c>
      <c r="K11" s="6">
        <v>95</v>
      </c>
      <c r="L11" s="16">
        <v>43</v>
      </c>
      <c r="M11" s="11">
        <v>43435</v>
      </c>
      <c r="N11" s="14"/>
    </row>
    <row r="12" spans="1:14" s="13" customFormat="1" ht="21" customHeight="1">
      <c r="A12" s="4" t="s">
        <v>36</v>
      </c>
      <c r="B12" s="4" t="s">
        <v>37</v>
      </c>
      <c r="C12" s="4" t="s">
        <v>43</v>
      </c>
      <c r="D12" s="9">
        <v>440232103206</v>
      </c>
      <c r="E12" s="4" t="s">
        <v>44</v>
      </c>
      <c r="F12" s="4" t="s">
        <v>45</v>
      </c>
      <c r="G12" s="4" t="s">
        <v>46</v>
      </c>
      <c r="H12" s="3" t="s">
        <v>18</v>
      </c>
      <c r="I12" s="3" t="s">
        <v>159</v>
      </c>
      <c r="J12" s="4">
        <v>1.3839999999999999</v>
      </c>
      <c r="K12" s="6">
        <v>55</v>
      </c>
      <c r="L12" s="16">
        <v>25</v>
      </c>
      <c r="M12" s="11">
        <v>43435</v>
      </c>
      <c r="N12" s="14"/>
    </row>
    <row r="13" spans="1:14" s="13" customFormat="1" ht="21" customHeight="1">
      <c r="A13" s="4" t="s">
        <v>36</v>
      </c>
      <c r="B13" s="4" t="s">
        <v>51</v>
      </c>
      <c r="C13" s="4" t="s">
        <v>160</v>
      </c>
      <c r="D13" s="9">
        <v>440282113203</v>
      </c>
      <c r="E13" s="4" t="s">
        <v>161</v>
      </c>
      <c r="F13" s="4" t="s">
        <v>52</v>
      </c>
      <c r="G13" s="4" t="s">
        <v>53</v>
      </c>
      <c r="H13" s="3" t="s">
        <v>18</v>
      </c>
      <c r="I13" s="3" t="s">
        <v>162</v>
      </c>
      <c r="J13" s="4">
        <v>1.2</v>
      </c>
      <c r="K13" s="6">
        <v>42</v>
      </c>
      <c r="L13" s="10">
        <v>22</v>
      </c>
      <c r="M13" s="11">
        <v>43435</v>
      </c>
      <c r="N13" s="14"/>
    </row>
    <row r="14" spans="1:14" s="13" customFormat="1" ht="21" customHeight="1">
      <c r="A14" s="4" t="s">
        <v>36</v>
      </c>
      <c r="B14" s="4" t="s">
        <v>51</v>
      </c>
      <c r="C14" s="4" t="s">
        <v>163</v>
      </c>
      <c r="D14" s="9">
        <v>440282112207</v>
      </c>
      <c r="E14" s="4" t="s">
        <v>164</v>
      </c>
      <c r="F14" s="4" t="s">
        <v>54</v>
      </c>
      <c r="G14" s="4" t="s">
        <v>55</v>
      </c>
      <c r="H14" s="3" t="s">
        <v>65</v>
      </c>
      <c r="I14" s="3" t="s">
        <v>130</v>
      </c>
      <c r="J14" s="4">
        <v>2.5</v>
      </c>
      <c r="K14" s="6">
        <v>88</v>
      </c>
      <c r="L14" s="10">
        <v>45</v>
      </c>
      <c r="M14" s="11">
        <v>43435</v>
      </c>
      <c r="N14" s="14"/>
    </row>
    <row r="15" spans="1:14" s="13" customFormat="1" ht="21" customHeight="1">
      <c r="A15" s="4" t="s">
        <v>36</v>
      </c>
      <c r="B15" s="4" t="s">
        <v>51</v>
      </c>
      <c r="C15" s="4" t="s">
        <v>165</v>
      </c>
      <c r="D15" s="9">
        <v>440282105207</v>
      </c>
      <c r="E15" s="4" t="s">
        <v>166</v>
      </c>
      <c r="F15" s="4" t="s">
        <v>56</v>
      </c>
      <c r="G15" s="4" t="s">
        <v>57</v>
      </c>
      <c r="H15" s="3" t="s">
        <v>230</v>
      </c>
      <c r="I15" s="3" t="s">
        <v>130</v>
      </c>
      <c r="J15" s="4">
        <v>1.5</v>
      </c>
      <c r="K15" s="6">
        <v>53</v>
      </c>
      <c r="L15" s="10">
        <v>27</v>
      </c>
      <c r="M15" s="11">
        <v>43435</v>
      </c>
      <c r="N15" s="14"/>
    </row>
    <row r="16" spans="1:14" s="13" customFormat="1" ht="21" customHeight="1">
      <c r="A16" s="19" t="s">
        <v>223</v>
      </c>
      <c r="B16" s="19"/>
      <c r="C16" s="19"/>
      <c r="D16" s="19"/>
      <c r="E16" s="19"/>
      <c r="F16" s="19"/>
      <c r="G16" s="19"/>
      <c r="H16" s="19"/>
      <c r="I16" s="19"/>
      <c r="J16" s="4">
        <f>SUM(J17:J20)</f>
        <v>17.148</v>
      </c>
      <c r="K16" s="4">
        <f t="shared" ref="K16:L16" si="2">SUM(K17:K20)</f>
        <v>844</v>
      </c>
      <c r="L16" s="4">
        <f t="shared" si="2"/>
        <v>309</v>
      </c>
      <c r="M16" s="11"/>
      <c r="N16" s="14"/>
    </row>
    <row r="17" spans="1:14" s="13" customFormat="1" ht="48.75" customHeight="1">
      <c r="A17" s="4" t="s">
        <v>58</v>
      </c>
      <c r="B17" s="4" t="s">
        <v>59</v>
      </c>
      <c r="C17" s="4" t="s">
        <v>167</v>
      </c>
      <c r="D17" s="9">
        <v>441623110207</v>
      </c>
      <c r="E17" s="4" t="s">
        <v>168</v>
      </c>
      <c r="F17" s="4" t="s">
        <v>60</v>
      </c>
      <c r="G17" s="4" t="s">
        <v>61</v>
      </c>
      <c r="H17" s="3" t="s">
        <v>231</v>
      </c>
      <c r="I17" s="3" t="s">
        <v>62</v>
      </c>
      <c r="J17" s="4">
        <v>7.1589999999999998</v>
      </c>
      <c r="K17" s="6">
        <v>301</v>
      </c>
      <c r="L17" s="10">
        <v>129</v>
      </c>
      <c r="M17" s="11">
        <v>43435</v>
      </c>
      <c r="N17" s="14"/>
    </row>
    <row r="18" spans="1:14" s="13" customFormat="1" ht="21" customHeight="1">
      <c r="A18" s="4" t="s">
        <v>58</v>
      </c>
      <c r="B18" s="4" t="s">
        <v>63</v>
      </c>
      <c r="C18" s="4" t="s">
        <v>169</v>
      </c>
      <c r="D18" s="17" t="s">
        <v>66</v>
      </c>
      <c r="E18" s="4" t="s">
        <v>170</v>
      </c>
      <c r="F18" s="4" t="s">
        <v>67</v>
      </c>
      <c r="G18" s="4" t="s">
        <v>68</v>
      </c>
      <c r="H18" s="3" t="s">
        <v>232</v>
      </c>
      <c r="I18" s="3" t="s">
        <v>64</v>
      </c>
      <c r="J18" s="4">
        <v>1.7889999999999999</v>
      </c>
      <c r="K18" s="6">
        <v>100</v>
      </c>
      <c r="L18" s="16">
        <v>32</v>
      </c>
      <c r="M18" s="11">
        <v>43435</v>
      </c>
      <c r="N18" s="14"/>
    </row>
    <row r="19" spans="1:14" s="13" customFormat="1" ht="21" customHeight="1">
      <c r="A19" s="4" t="s">
        <v>58</v>
      </c>
      <c r="B19" s="4" t="s">
        <v>42</v>
      </c>
      <c r="C19" s="4" t="s">
        <v>102</v>
      </c>
      <c r="D19" s="9">
        <v>441624101215</v>
      </c>
      <c r="E19" s="4" t="s">
        <v>171</v>
      </c>
      <c r="F19" s="4" t="s">
        <v>69</v>
      </c>
      <c r="G19" s="4" t="s">
        <v>70</v>
      </c>
      <c r="H19" s="3" t="s">
        <v>233</v>
      </c>
      <c r="I19" s="3" t="s">
        <v>130</v>
      </c>
      <c r="J19" s="4">
        <v>4.0999999999999996</v>
      </c>
      <c r="K19" s="6">
        <v>267</v>
      </c>
      <c r="L19" s="10">
        <v>74</v>
      </c>
      <c r="M19" s="11">
        <v>43435</v>
      </c>
      <c r="N19" s="14"/>
    </row>
    <row r="20" spans="1:14" s="13" customFormat="1" ht="21" customHeight="1">
      <c r="A20" s="4" t="s">
        <v>58</v>
      </c>
      <c r="B20" s="4" t="s">
        <v>71</v>
      </c>
      <c r="C20" s="4" t="s">
        <v>72</v>
      </c>
      <c r="D20" s="9">
        <v>441621113209</v>
      </c>
      <c r="E20" s="4" t="s">
        <v>73</v>
      </c>
      <c r="F20" s="4" t="s">
        <v>74</v>
      </c>
      <c r="G20" s="4" t="s">
        <v>75</v>
      </c>
      <c r="H20" s="3" t="s">
        <v>234</v>
      </c>
      <c r="I20" s="3" t="s">
        <v>76</v>
      </c>
      <c r="J20" s="4">
        <v>4.0999999999999996</v>
      </c>
      <c r="K20" s="6">
        <v>176</v>
      </c>
      <c r="L20" s="10">
        <v>74</v>
      </c>
      <c r="M20" s="11">
        <v>43435</v>
      </c>
      <c r="N20" s="14"/>
    </row>
    <row r="21" spans="1:14" s="13" customFormat="1" ht="21" customHeight="1">
      <c r="A21" s="19" t="s">
        <v>224</v>
      </c>
      <c r="B21" s="19"/>
      <c r="C21" s="19"/>
      <c r="D21" s="19"/>
      <c r="E21" s="19"/>
      <c r="F21" s="19"/>
      <c r="G21" s="19"/>
      <c r="H21" s="19"/>
      <c r="I21" s="19"/>
      <c r="J21" s="4">
        <f>SUM(J22:J26)</f>
        <v>3.7</v>
      </c>
      <c r="K21" s="4">
        <f t="shared" ref="K21:L21" si="3">SUM(K22:K26)</f>
        <v>267</v>
      </c>
      <c r="L21" s="4">
        <f t="shared" si="3"/>
        <v>67</v>
      </c>
      <c r="M21" s="11"/>
      <c r="N21" s="14"/>
    </row>
    <row r="22" spans="1:14" s="13" customFormat="1" ht="21" customHeight="1">
      <c r="A22" s="4" t="s">
        <v>81</v>
      </c>
      <c r="B22" s="4" t="s">
        <v>82</v>
      </c>
      <c r="C22" s="4" t="s">
        <v>83</v>
      </c>
      <c r="D22" s="9">
        <v>445281005212</v>
      </c>
      <c r="E22" s="4" t="s">
        <v>172</v>
      </c>
      <c r="F22" s="4" t="s">
        <v>84</v>
      </c>
      <c r="G22" s="4" t="s">
        <v>85</v>
      </c>
      <c r="H22" s="3" t="s">
        <v>18</v>
      </c>
      <c r="I22" s="3" t="s">
        <v>86</v>
      </c>
      <c r="J22" s="4">
        <v>0.56000000000000005</v>
      </c>
      <c r="K22" s="6">
        <v>78</v>
      </c>
      <c r="L22" s="10">
        <v>10</v>
      </c>
      <c r="M22" s="11">
        <v>43252</v>
      </c>
      <c r="N22" s="14"/>
    </row>
    <row r="23" spans="1:14" s="13" customFormat="1" ht="29.45" customHeight="1">
      <c r="A23" s="4" t="s">
        <v>81</v>
      </c>
      <c r="B23" s="4" t="s">
        <v>82</v>
      </c>
      <c r="C23" s="4" t="s">
        <v>87</v>
      </c>
      <c r="D23" s="9">
        <v>445281110213</v>
      </c>
      <c r="E23" s="4" t="s">
        <v>173</v>
      </c>
      <c r="F23" s="4" t="s">
        <v>88</v>
      </c>
      <c r="G23" s="4" t="s">
        <v>89</v>
      </c>
      <c r="H23" s="18" t="s">
        <v>218</v>
      </c>
      <c r="I23" s="18" t="s">
        <v>217</v>
      </c>
      <c r="J23" s="4">
        <v>0.5</v>
      </c>
      <c r="K23" s="6">
        <v>70</v>
      </c>
      <c r="L23" s="10">
        <v>9</v>
      </c>
      <c r="M23" s="11">
        <v>43435</v>
      </c>
      <c r="N23" s="14"/>
    </row>
    <row r="24" spans="1:14" s="13" customFormat="1" ht="21" customHeight="1">
      <c r="A24" s="4" t="s">
        <v>81</v>
      </c>
      <c r="B24" s="4" t="s">
        <v>82</v>
      </c>
      <c r="C24" s="4" t="s">
        <v>90</v>
      </c>
      <c r="D24" s="17" t="s">
        <v>91</v>
      </c>
      <c r="E24" s="4" t="s">
        <v>92</v>
      </c>
      <c r="F24" s="4" t="s">
        <v>93</v>
      </c>
      <c r="G24" s="4" t="s">
        <v>94</v>
      </c>
      <c r="H24" s="4" t="s">
        <v>95</v>
      </c>
      <c r="I24" s="4" t="s">
        <v>96</v>
      </c>
      <c r="J24" s="4">
        <v>0.1</v>
      </c>
      <c r="K24" s="6">
        <v>14</v>
      </c>
      <c r="L24" s="10">
        <v>2</v>
      </c>
      <c r="M24" s="11">
        <v>43435</v>
      </c>
      <c r="N24" s="14"/>
    </row>
    <row r="25" spans="1:14" s="13" customFormat="1" ht="30" customHeight="1">
      <c r="A25" s="4" t="s">
        <v>81</v>
      </c>
      <c r="B25" s="4" t="s">
        <v>82</v>
      </c>
      <c r="C25" s="4" t="s">
        <v>90</v>
      </c>
      <c r="D25" s="17" t="s">
        <v>97</v>
      </c>
      <c r="E25" s="4" t="s">
        <v>98</v>
      </c>
      <c r="F25" s="4" t="s">
        <v>99</v>
      </c>
      <c r="G25" s="4" t="s">
        <v>100</v>
      </c>
      <c r="H25" s="18" t="s">
        <v>219</v>
      </c>
      <c r="I25" s="18" t="s">
        <v>220</v>
      </c>
      <c r="J25" s="4">
        <v>0.14699999999999999</v>
      </c>
      <c r="K25" s="6">
        <v>21</v>
      </c>
      <c r="L25" s="16">
        <v>3</v>
      </c>
      <c r="M25" s="11">
        <v>43436</v>
      </c>
      <c r="N25" s="14"/>
    </row>
    <row r="26" spans="1:14" s="13" customFormat="1" ht="21" customHeight="1">
      <c r="A26" s="4" t="s">
        <v>81</v>
      </c>
      <c r="B26" s="4" t="s">
        <v>104</v>
      </c>
      <c r="C26" s="4" t="s">
        <v>174</v>
      </c>
      <c r="D26" s="9">
        <v>445222112203</v>
      </c>
      <c r="E26" s="4" t="s">
        <v>175</v>
      </c>
      <c r="F26" s="4" t="s">
        <v>105</v>
      </c>
      <c r="G26" s="4" t="s">
        <v>106</v>
      </c>
      <c r="H26" s="4" t="s">
        <v>18</v>
      </c>
      <c r="I26" s="4" t="s">
        <v>176</v>
      </c>
      <c r="J26" s="4">
        <v>2.3929999999999998</v>
      </c>
      <c r="K26" s="6">
        <v>84</v>
      </c>
      <c r="L26" s="16">
        <v>43</v>
      </c>
      <c r="M26" s="11">
        <v>43374</v>
      </c>
      <c r="N26" s="14"/>
    </row>
    <row r="27" spans="1:14" s="13" customFormat="1" ht="21" customHeight="1">
      <c r="A27" s="19" t="s">
        <v>107</v>
      </c>
      <c r="B27" s="19"/>
      <c r="C27" s="19"/>
      <c r="D27" s="19"/>
      <c r="E27" s="19"/>
      <c r="F27" s="19"/>
      <c r="G27" s="19"/>
      <c r="H27" s="19"/>
      <c r="I27" s="19"/>
      <c r="J27" s="4">
        <f>SUM(J28)</f>
        <v>18</v>
      </c>
      <c r="K27" s="4">
        <f t="shared" ref="K27:L27" si="4">SUM(K28)</f>
        <v>900</v>
      </c>
      <c r="L27" s="4">
        <f t="shared" si="4"/>
        <v>324</v>
      </c>
      <c r="M27" s="11"/>
      <c r="N27" s="14"/>
    </row>
    <row r="28" spans="1:14" s="13" customFormat="1" ht="21" customHeight="1">
      <c r="A28" s="4" t="s">
        <v>177</v>
      </c>
      <c r="B28" s="4" t="s">
        <v>178</v>
      </c>
      <c r="C28" s="4" t="s">
        <v>108</v>
      </c>
      <c r="D28" s="9">
        <v>441323115203</v>
      </c>
      <c r="E28" s="4" t="s">
        <v>109</v>
      </c>
      <c r="F28" s="4" t="s">
        <v>110</v>
      </c>
      <c r="G28" s="4" t="s">
        <v>111</v>
      </c>
      <c r="H28" s="3" t="s">
        <v>235</v>
      </c>
      <c r="I28" s="3" t="s">
        <v>179</v>
      </c>
      <c r="J28" s="4">
        <v>18</v>
      </c>
      <c r="K28" s="6">
        <v>900</v>
      </c>
      <c r="L28" s="10">
        <v>324</v>
      </c>
      <c r="M28" s="11">
        <v>43435</v>
      </c>
      <c r="N28" s="14"/>
    </row>
    <row r="29" spans="1:14" s="13" customFormat="1" ht="21" customHeight="1">
      <c r="A29" s="19" t="s">
        <v>112</v>
      </c>
      <c r="B29" s="19"/>
      <c r="C29" s="19"/>
      <c r="D29" s="19"/>
      <c r="E29" s="19"/>
      <c r="F29" s="19"/>
      <c r="G29" s="19"/>
      <c r="H29" s="19"/>
      <c r="I29" s="19"/>
      <c r="J29" s="4">
        <f>SUM(J30:J34)</f>
        <v>10.355</v>
      </c>
      <c r="K29" s="4">
        <f t="shared" ref="K29:L29" si="5">SUM(K30:K34)</f>
        <v>717</v>
      </c>
      <c r="L29" s="4">
        <f t="shared" si="5"/>
        <v>187</v>
      </c>
      <c r="M29" s="11"/>
      <c r="N29" s="14"/>
    </row>
    <row r="30" spans="1:14" s="13" customFormat="1" ht="21" customHeight="1">
      <c r="A30" s="4" t="s">
        <v>180</v>
      </c>
      <c r="B30" s="4" t="s">
        <v>181</v>
      </c>
      <c r="C30" s="4" t="s">
        <v>182</v>
      </c>
      <c r="D30" s="9">
        <v>441581119203</v>
      </c>
      <c r="E30" s="4" t="s">
        <v>183</v>
      </c>
      <c r="F30" s="4" t="s">
        <v>113</v>
      </c>
      <c r="G30" s="4" t="s">
        <v>184</v>
      </c>
      <c r="H30" s="3" t="s">
        <v>114</v>
      </c>
      <c r="I30" s="3" t="s">
        <v>115</v>
      </c>
      <c r="J30" s="4">
        <v>1.9</v>
      </c>
      <c r="K30" s="6">
        <v>228</v>
      </c>
      <c r="L30" s="16">
        <v>34</v>
      </c>
      <c r="M30" s="11">
        <v>43435</v>
      </c>
      <c r="N30" s="14"/>
    </row>
    <row r="31" spans="1:14" s="13" customFormat="1" ht="21" customHeight="1">
      <c r="A31" s="4" t="s">
        <v>180</v>
      </c>
      <c r="B31" s="4" t="s">
        <v>181</v>
      </c>
      <c r="C31" s="4" t="s">
        <v>138</v>
      </c>
      <c r="D31" s="9">
        <v>441581104211</v>
      </c>
      <c r="E31" s="4" t="s">
        <v>185</v>
      </c>
      <c r="F31" s="4" t="s">
        <v>116</v>
      </c>
      <c r="G31" s="4" t="s">
        <v>186</v>
      </c>
      <c r="H31" s="3" t="s">
        <v>117</v>
      </c>
      <c r="I31" s="3" t="s">
        <v>118</v>
      </c>
      <c r="J31" s="4">
        <v>1.65</v>
      </c>
      <c r="K31" s="6">
        <v>149</v>
      </c>
      <c r="L31" s="10">
        <v>30</v>
      </c>
      <c r="M31" s="11">
        <v>43435</v>
      </c>
      <c r="N31" s="14"/>
    </row>
    <row r="32" spans="1:14" s="13" customFormat="1" ht="21" customHeight="1">
      <c r="A32" s="4" t="s">
        <v>180</v>
      </c>
      <c r="B32" s="4" t="s">
        <v>187</v>
      </c>
      <c r="C32" s="4" t="s">
        <v>188</v>
      </c>
      <c r="D32" s="9">
        <v>441523103213</v>
      </c>
      <c r="E32" s="4" t="s">
        <v>189</v>
      </c>
      <c r="F32" s="4" t="s">
        <v>119</v>
      </c>
      <c r="G32" s="4" t="s">
        <v>120</v>
      </c>
      <c r="H32" s="3" t="s">
        <v>121</v>
      </c>
      <c r="I32" s="3" t="s">
        <v>122</v>
      </c>
      <c r="J32" s="4">
        <v>2.9359999999999999</v>
      </c>
      <c r="K32" s="6">
        <v>147</v>
      </c>
      <c r="L32" s="16">
        <v>53</v>
      </c>
      <c r="M32" s="11">
        <v>43435</v>
      </c>
      <c r="N32" s="14"/>
    </row>
    <row r="33" spans="1:14" s="13" customFormat="1" ht="21" customHeight="1">
      <c r="A33" s="4" t="s">
        <v>180</v>
      </c>
      <c r="B33" s="4" t="s">
        <v>187</v>
      </c>
      <c r="C33" s="4" t="s">
        <v>77</v>
      </c>
      <c r="D33" s="9">
        <v>441523106210</v>
      </c>
      <c r="E33" s="4" t="s">
        <v>174</v>
      </c>
      <c r="F33" s="4" t="s">
        <v>123</v>
      </c>
      <c r="G33" s="4" t="s">
        <v>124</v>
      </c>
      <c r="H33" s="3" t="s">
        <v>18</v>
      </c>
      <c r="I33" s="3" t="s">
        <v>79</v>
      </c>
      <c r="J33" s="4">
        <v>1.5</v>
      </c>
      <c r="K33" s="6">
        <v>75</v>
      </c>
      <c r="L33" s="10">
        <v>27</v>
      </c>
      <c r="M33" s="11">
        <v>43435</v>
      </c>
      <c r="N33" s="14"/>
    </row>
    <row r="34" spans="1:14" s="13" customFormat="1" ht="21" customHeight="1">
      <c r="A34" s="4" t="s">
        <v>180</v>
      </c>
      <c r="B34" s="4" t="s">
        <v>125</v>
      </c>
      <c r="C34" s="4" t="s">
        <v>190</v>
      </c>
      <c r="D34" s="9">
        <v>441502102000</v>
      </c>
      <c r="E34" s="4" t="s">
        <v>191</v>
      </c>
      <c r="F34" s="4" t="s">
        <v>126</v>
      </c>
      <c r="G34" s="4" t="s">
        <v>127</v>
      </c>
      <c r="H34" s="3" t="s">
        <v>18</v>
      </c>
      <c r="I34" s="3" t="s">
        <v>128</v>
      </c>
      <c r="J34" s="4">
        <v>2.3690000000000002</v>
      </c>
      <c r="K34" s="6">
        <v>118</v>
      </c>
      <c r="L34" s="10">
        <v>43</v>
      </c>
      <c r="M34" s="11">
        <v>43435</v>
      </c>
      <c r="N34" s="14"/>
    </row>
    <row r="35" spans="1:14" s="13" customFormat="1" ht="21" customHeight="1">
      <c r="A35" s="19" t="s">
        <v>129</v>
      </c>
      <c r="B35" s="19"/>
      <c r="C35" s="19"/>
      <c r="D35" s="19"/>
      <c r="E35" s="19"/>
      <c r="F35" s="19"/>
      <c r="G35" s="19"/>
      <c r="H35" s="19"/>
      <c r="I35" s="19"/>
      <c r="J35" s="4">
        <f>SUM(J36:J44)</f>
        <v>25.068999999999999</v>
      </c>
      <c r="K35" s="4">
        <f t="shared" ref="K35:L35" si="6">SUM(K36:K44)</f>
        <v>3811</v>
      </c>
      <c r="L35" s="4">
        <f t="shared" si="6"/>
        <v>452</v>
      </c>
      <c r="M35" s="11"/>
      <c r="N35" s="14"/>
    </row>
    <row r="36" spans="1:14" s="13" customFormat="1" ht="21" customHeight="1">
      <c r="A36" s="4" t="s">
        <v>192</v>
      </c>
      <c r="B36" s="4" t="s">
        <v>193</v>
      </c>
      <c r="C36" s="4" t="s">
        <v>194</v>
      </c>
      <c r="D36" s="9">
        <v>441403103210</v>
      </c>
      <c r="E36" s="4" t="s">
        <v>195</v>
      </c>
      <c r="F36" s="4" t="s">
        <v>132</v>
      </c>
      <c r="G36" s="4" t="s">
        <v>133</v>
      </c>
      <c r="H36" s="3" t="s">
        <v>236</v>
      </c>
      <c r="I36" s="3" t="s">
        <v>134</v>
      </c>
      <c r="J36" s="4">
        <v>1</v>
      </c>
      <c r="K36" s="6">
        <v>35</v>
      </c>
      <c r="L36" s="10">
        <v>18</v>
      </c>
      <c r="M36" s="11">
        <v>43435</v>
      </c>
      <c r="N36" s="14"/>
    </row>
    <row r="37" spans="1:14" s="13" customFormat="1" ht="21" customHeight="1">
      <c r="A37" s="4" t="s">
        <v>192</v>
      </c>
      <c r="B37" s="4" t="s">
        <v>196</v>
      </c>
      <c r="C37" s="4" t="s">
        <v>197</v>
      </c>
      <c r="D37" s="9">
        <v>441481116210</v>
      </c>
      <c r="E37" s="4" t="s">
        <v>198</v>
      </c>
      <c r="F37" s="4" t="s">
        <v>135</v>
      </c>
      <c r="G37" s="4" t="s">
        <v>136</v>
      </c>
      <c r="H37" s="3" t="s">
        <v>18</v>
      </c>
      <c r="I37" s="3" t="s">
        <v>131</v>
      </c>
      <c r="J37" s="4">
        <v>5.7</v>
      </c>
      <c r="K37" s="6">
        <v>399</v>
      </c>
      <c r="L37" s="10">
        <v>103</v>
      </c>
      <c r="M37" s="11">
        <v>43435</v>
      </c>
      <c r="N37" s="14"/>
    </row>
    <row r="38" spans="1:14" s="13" customFormat="1" ht="21" customHeight="1">
      <c r="A38" s="4" t="s">
        <v>192</v>
      </c>
      <c r="B38" s="4" t="s">
        <v>199</v>
      </c>
      <c r="C38" s="4" t="s">
        <v>200</v>
      </c>
      <c r="D38" s="9">
        <v>441424103211</v>
      </c>
      <c r="E38" s="4" t="s">
        <v>201</v>
      </c>
      <c r="F38" s="4" t="s">
        <v>144</v>
      </c>
      <c r="G38" s="4" t="s">
        <v>145</v>
      </c>
      <c r="H38" s="3" t="s">
        <v>18</v>
      </c>
      <c r="I38" s="3" t="s">
        <v>146</v>
      </c>
      <c r="J38" s="4">
        <v>4.7469999999999999</v>
      </c>
      <c r="K38" s="6">
        <v>75</v>
      </c>
      <c r="L38" s="16">
        <v>85</v>
      </c>
      <c r="M38" s="11">
        <v>43435</v>
      </c>
      <c r="N38" s="14"/>
    </row>
    <row r="39" spans="1:14" s="13" customFormat="1" ht="21" customHeight="1">
      <c r="A39" s="4" t="s">
        <v>192</v>
      </c>
      <c r="B39" s="4" t="s">
        <v>202</v>
      </c>
      <c r="C39" s="4" t="s">
        <v>203</v>
      </c>
      <c r="D39" s="9">
        <v>441423123201</v>
      </c>
      <c r="E39" s="4" t="s">
        <v>204</v>
      </c>
      <c r="F39" s="4" t="s">
        <v>153</v>
      </c>
      <c r="G39" s="4" t="s">
        <v>154</v>
      </c>
      <c r="H39" s="3" t="s">
        <v>237</v>
      </c>
      <c r="I39" s="3" t="s">
        <v>155</v>
      </c>
      <c r="J39" s="4">
        <v>1.764</v>
      </c>
      <c r="K39" s="6">
        <v>2962</v>
      </c>
      <c r="L39" s="16">
        <v>32</v>
      </c>
      <c r="M39" s="11">
        <v>43435</v>
      </c>
      <c r="N39" s="14"/>
    </row>
    <row r="40" spans="1:14" s="13" customFormat="1" ht="21" customHeight="1">
      <c r="A40" s="4" t="s">
        <v>192</v>
      </c>
      <c r="B40" s="4" t="s">
        <v>205</v>
      </c>
      <c r="C40" s="4" t="s">
        <v>206</v>
      </c>
      <c r="D40" s="9">
        <v>441422103201</v>
      </c>
      <c r="E40" s="4" t="s">
        <v>207</v>
      </c>
      <c r="F40" s="4" t="s">
        <v>137</v>
      </c>
      <c r="G40" s="4" t="s">
        <v>150</v>
      </c>
      <c r="H40" s="3" t="s">
        <v>18</v>
      </c>
      <c r="I40" s="3" t="s">
        <v>80</v>
      </c>
      <c r="J40" s="4">
        <v>1</v>
      </c>
      <c r="K40" s="6">
        <v>20</v>
      </c>
      <c r="L40" s="16">
        <v>18</v>
      </c>
      <c r="M40" s="11">
        <v>43435</v>
      </c>
      <c r="N40" s="14"/>
    </row>
    <row r="41" spans="1:14" s="13" customFormat="1" ht="21" customHeight="1">
      <c r="A41" s="4" t="s">
        <v>192</v>
      </c>
      <c r="B41" s="4" t="s">
        <v>205</v>
      </c>
      <c r="C41" s="4" t="s">
        <v>208</v>
      </c>
      <c r="D41" s="9">
        <v>441422108203</v>
      </c>
      <c r="E41" s="4" t="s">
        <v>209</v>
      </c>
      <c r="F41" s="4" t="s">
        <v>151</v>
      </c>
      <c r="G41" s="4" t="s">
        <v>152</v>
      </c>
      <c r="H41" s="3" t="s">
        <v>18</v>
      </c>
      <c r="I41" s="3" t="s">
        <v>238</v>
      </c>
      <c r="J41" s="4">
        <v>3.6</v>
      </c>
      <c r="K41" s="6">
        <v>144</v>
      </c>
      <c r="L41" s="10">
        <v>65</v>
      </c>
      <c r="M41" s="11">
        <v>43435</v>
      </c>
      <c r="N41" s="14"/>
    </row>
    <row r="42" spans="1:14" s="13" customFormat="1" ht="21" customHeight="1">
      <c r="A42" s="4" t="s">
        <v>192</v>
      </c>
      <c r="B42" s="4" t="s">
        <v>210</v>
      </c>
      <c r="C42" s="4" t="s">
        <v>211</v>
      </c>
      <c r="D42" s="9">
        <v>441402106212</v>
      </c>
      <c r="E42" s="4" t="s">
        <v>212</v>
      </c>
      <c r="F42" s="4" t="s">
        <v>139</v>
      </c>
      <c r="G42" s="4" t="s">
        <v>140</v>
      </c>
      <c r="H42" s="3" t="s">
        <v>80</v>
      </c>
      <c r="I42" s="3" t="s">
        <v>103</v>
      </c>
      <c r="J42" s="4">
        <v>1.8</v>
      </c>
      <c r="K42" s="6">
        <v>54</v>
      </c>
      <c r="L42" s="16">
        <v>32</v>
      </c>
      <c r="M42" s="11">
        <v>43101</v>
      </c>
      <c r="N42" s="14"/>
    </row>
    <row r="43" spans="1:14" s="13" customFormat="1" ht="21" customHeight="1">
      <c r="A43" s="4" t="s">
        <v>192</v>
      </c>
      <c r="B43" s="4" t="s">
        <v>213</v>
      </c>
      <c r="C43" s="4" t="s">
        <v>214</v>
      </c>
      <c r="D43" s="9">
        <v>441426108205</v>
      </c>
      <c r="E43" s="4" t="s">
        <v>78</v>
      </c>
      <c r="F43" s="4" t="s">
        <v>147</v>
      </c>
      <c r="G43" s="4" t="s">
        <v>148</v>
      </c>
      <c r="H43" s="3" t="s">
        <v>239</v>
      </c>
      <c r="I43" s="3" t="s">
        <v>149</v>
      </c>
      <c r="J43" s="4">
        <v>2.8679999999999999</v>
      </c>
      <c r="K43" s="6">
        <v>75</v>
      </c>
      <c r="L43" s="16">
        <v>52</v>
      </c>
      <c r="M43" s="11">
        <v>43435</v>
      </c>
      <c r="N43" s="14"/>
    </row>
    <row r="44" spans="1:14" s="13" customFormat="1" ht="21" customHeight="1">
      <c r="A44" s="4" t="s">
        <v>192</v>
      </c>
      <c r="B44" s="4" t="s">
        <v>213</v>
      </c>
      <c r="C44" s="4" t="s">
        <v>215</v>
      </c>
      <c r="D44" s="9">
        <v>441426107205</v>
      </c>
      <c r="E44" s="4" t="s">
        <v>216</v>
      </c>
      <c r="F44" s="4" t="s">
        <v>141</v>
      </c>
      <c r="G44" s="4" t="s">
        <v>142</v>
      </c>
      <c r="H44" s="3" t="s">
        <v>18</v>
      </c>
      <c r="I44" s="3" t="s">
        <v>143</v>
      </c>
      <c r="J44" s="4">
        <v>2.59</v>
      </c>
      <c r="K44" s="6">
        <v>47</v>
      </c>
      <c r="L44" s="16">
        <v>47</v>
      </c>
      <c r="M44" s="11">
        <v>43435</v>
      </c>
      <c r="N44" s="14"/>
    </row>
  </sheetData>
  <mergeCells count="9">
    <mergeCell ref="A21:I21"/>
    <mergeCell ref="A27:I27"/>
    <mergeCell ref="A29:I29"/>
    <mergeCell ref="A35:I35"/>
    <mergeCell ref="A1:N1"/>
    <mergeCell ref="A3:I3"/>
    <mergeCell ref="A4:I4"/>
    <mergeCell ref="A9:I9"/>
    <mergeCell ref="A16:I16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>
    <oddHeader>&amp;L附件6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罗大燕</cp:lastModifiedBy>
  <cp:lastPrinted>2017-12-07T06:09:49Z</cp:lastPrinted>
  <dcterms:created xsi:type="dcterms:W3CDTF">2006-09-13T11:21:00Z</dcterms:created>
  <dcterms:modified xsi:type="dcterms:W3CDTF">2017-12-21T06:30:14Z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