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Sheet1!$A$5:$IL$905</definedName>
    <definedName name="_xlnm.Print_Area" localSheetId="0">Sheet1!$A$1:$P$905</definedName>
    <definedName name="_xlnm.Print_Titles" localSheetId="0">Sheet1!$3:$4</definedName>
  </definedNames>
  <calcPr calcId="144525"/>
</workbook>
</file>

<file path=xl/calcChain.xml><?xml version="1.0" encoding="utf-8"?>
<calcChain xmlns="http://schemas.openxmlformats.org/spreadsheetml/2006/main">
  <c r="M892" i="1" l="1"/>
  <c r="L892" i="1"/>
  <c r="N892" i="1" s="1"/>
  <c r="M891" i="1"/>
  <c r="L891" i="1"/>
  <c r="N891" i="1" s="1"/>
  <c r="F183" i="1" l="1"/>
  <c r="I183" i="1"/>
  <c r="J18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853" i="1"/>
  <c r="M849" i="1"/>
  <c r="I489" i="1"/>
  <c r="J489" i="1"/>
  <c r="L491" i="1"/>
  <c r="M491" i="1"/>
  <c r="L492" i="1"/>
  <c r="M492" i="1"/>
  <c r="L493" i="1"/>
  <c r="M493" i="1"/>
  <c r="L494" i="1"/>
  <c r="M494" i="1"/>
  <c r="L495" i="1"/>
  <c r="M495" i="1"/>
  <c r="L496" i="1"/>
  <c r="M496" i="1"/>
  <c r="L497" i="1"/>
  <c r="M497" i="1"/>
  <c r="L498" i="1"/>
  <c r="M498" i="1"/>
  <c r="L499" i="1"/>
  <c r="M499" i="1"/>
  <c r="L500" i="1"/>
  <c r="M500" i="1"/>
  <c r="L501" i="1"/>
  <c r="M501" i="1"/>
  <c r="L502" i="1"/>
  <c r="M502" i="1"/>
  <c r="L503" i="1"/>
  <c r="M503" i="1"/>
  <c r="L504" i="1"/>
  <c r="M504" i="1"/>
  <c r="L505" i="1"/>
  <c r="M505" i="1"/>
  <c r="L506" i="1"/>
  <c r="M506" i="1"/>
  <c r="L507" i="1"/>
  <c r="M507" i="1"/>
  <c r="L508" i="1"/>
  <c r="M508" i="1"/>
  <c r="L509" i="1"/>
  <c r="M509" i="1"/>
  <c r="L510" i="1"/>
  <c r="M510" i="1"/>
  <c r="L511" i="1"/>
  <c r="M511" i="1"/>
  <c r="L512" i="1"/>
  <c r="M512" i="1"/>
  <c r="L513" i="1"/>
  <c r="M513" i="1"/>
  <c r="L514" i="1"/>
  <c r="M514" i="1"/>
  <c r="L515" i="1"/>
  <c r="M515" i="1"/>
  <c r="M490" i="1"/>
  <c r="L490" i="1"/>
  <c r="M470" i="1"/>
  <c r="L387" i="1"/>
  <c r="L388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386" i="1"/>
  <c r="I469" i="1"/>
  <c r="L469" i="1" s="1"/>
  <c r="I468" i="1"/>
  <c r="L468" i="1" s="1"/>
  <c r="I424" i="1"/>
  <c r="L424" i="1" s="1"/>
  <c r="I423" i="1"/>
  <c r="L423" i="1" s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184" i="1"/>
  <c r="F20" i="1"/>
  <c r="J20" i="1"/>
  <c r="L22" i="1"/>
  <c r="L23" i="1"/>
  <c r="L24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21" i="1"/>
  <c r="M22" i="1"/>
  <c r="M23" i="1"/>
  <c r="M24" i="1"/>
  <c r="N24" i="1" s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21" i="1"/>
  <c r="I25" i="1"/>
  <c r="I20" i="1" s="1"/>
  <c r="N184" i="1" l="1"/>
  <c r="N514" i="1"/>
  <c r="N510" i="1"/>
  <c r="N905" i="1"/>
  <c r="N901" i="1"/>
  <c r="N897" i="1"/>
  <c r="N893" i="1"/>
  <c r="N889" i="1"/>
  <c r="N885" i="1"/>
  <c r="N881" i="1"/>
  <c r="N877" i="1"/>
  <c r="N873" i="1"/>
  <c r="N869" i="1"/>
  <c r="N865" i="1"/>
  <c r="N861" i="1"/>
  <c r="N857" i="1"/>
  <c r="N470" i="1"/>
  <c r="N904" i="1"/>
  <c r="N900" i="1"/>
  <c r="N896" i="1"/>
  <c r="N888" i="1"/>
  <c r="N884" i="1"/>
  <c r="N880" i="1"/>
  <c r="N872" i="1"/>
  <c r="N868" i="1"/>
  <c r="N864" i="1"/>
  <c r="N860" i="1"/>
  <c r="N856" i="1"/>
  <c r="L183" i="1"/>
  <c r="N424" i="1"/>
  <c r="N513" i="1"/>
  <c r="N505" i="1"/>
  <c r="N501" i="1"/>
  <c r="N493" i="1"/>
  <c r="N853" i="1"/>
  <c r="N902" i="1"/>
  <c r="N898" i="1"/>
  <c r="N894" i="1"/>
  <c r="N890" i="1"/>
  <c r="N886" i="1"/>
  <c r="N882" i="1"/>
  <c r="N878" i="1"/>
  <c r="N874" i="1"/>
  <c r="N870" i="1"/>
  <c r="N866" i="1"/>
  <c r="N862" i="1"/>
  <c r="N858" i="1"/>
  <c r="N854" i="1"/>
  <c r="N876" i="1"/>
  <c r="N506" i="1"/>
  <c r="N498" i="1"/>
  <c r="N176" i="1"/>
  <c r="N172" i="1"/>
  <c r="N164" i="1"/>
  <c r="N156" i="1"/>
  <c r="N148" i="1"/>
  <c r="N140" i="1"/>
  <c r="N136" i="1"/>
  <c r="N128" i="1"/>
  <c r="N120" i="1"/>
  <c r="N112" i="1"/>
  <c r="N104" i="1"/>
  <c r="N96" i="1"/>
  <c r="N23" i="1"/>
  <c r="N903" i="1"/>
  <c r="N899" i="1"/>
  <c r="N895" i="1"/>
  <c r="N887" i="1"/>
  <c r="N883" i="1"/>
  <c r="N879" i="1"/>
  <c r="N875" i="1"/>
  <c r="N871" i="1"/>
  <c r="N867" i="1"/>
  <c r="N863" i="1"/>
  <c r="N859" i="1"/>
  <c r="N855" i="1"/>
  <c r="M183" i="1"/>
  <c r="N180" i="1"/>
  <c r="N168" i="1"/>
  <c r="N160" i="1"/>
  <c r="N152" i="1"/>
  <c r="N144" i="1"/>
  <c r="N132" i="1"/>
  <c r="N124" i="1"/>
  <c r="N116" i="1"/>
  <c r="N108" i="1"/>
  <c r="N100" i="1"/>
  <c r="N92" i="1"/>
  <c r="N88" i="1"/>
  <c r="N84" i="1"/>
  <c r="N80" i="1"/>
  <c r="N76" i="1"/>
  <c r="N72" i="1"/>
  <c r="N68" i="1"/>
  <c r="N64" i="1"/>
  <c r="N60" i="1"/>
  <c r="N56" i="1"/>
  <c r="N52" i="1"/>
  <c r="N48" i="1"/>
  <c r="N44" i="1"/>
  <c r="N40" i="1"/>
  <c r="N36" i="1"/>
  <c r="N32" i="1"/>
  <c r="N28" i="1"/>
  <c r="N509" i="1"/>
  <c r="N502" i="1"/>
  <c r="N219" i="1"/>
  <c r="N215" i="1"/>
  <c r="N211" i="1"/>
  <c r="N207" i="1"/>
  <c r="N203" i="1"/>
  <c r="N199" i="1"/>
  <c r="N195" i="1"/>
  <c r="N191" i="1"/>
  <c r="N187" i="1"/>
  <c r="N497" i="1"/>
  <c r="N182" i="1"/>
  <c r="N178" i="1"/>
  <c r="N174" i="1"/>
  <c r="N170" i="1"/>
  <c r="N166" i="1"/>
  <c r="N162" i="1"/>
  <c r="N158" i="1"/>
  <c r="N154" i="1"/>
  <c r="N150" i="1"/>
  <c r="N146" i="1"/>
  <c r="N142" i="1"/>
  <c r="N138" i="1"/>
  <c r="N134" i="1"/>
  <c r="N130" i="1"/>
  <c r="N126" i="1"/>
  <c r="N122" i="1"/>
  <c r="N118" i="1"/>
  <c r="N114" i="1"/>
  <c r="N110" i="1"/>
  <c r="N106" i="1"/>
  <c r="N102" i="1"/>
  <c r="N98" i="1"/>
  <c r="N94" i="1"/>
  <c r="N90" i="1"/>
  <c r="N86" i="1"/>
  <c r="N82" i="1"/>
  <c r="N78" i="1"/>
  <c r="N74" i="1"/>
  <c r="N70" i="1"/>
  <c r="N66" i="1"/>
  <c r="N62" i="1"/>
  <c r="N58" i="1"/>
  <c r="N54" i="1"/>
  <c r="N50" i="1"/>
  <c r="N46" i="1"/>
  <c r="N42" i="1"/>
  <c r="N38" i="1"/>
  <c r="N34" i="1"/>
  <c r="N30" i="1"/>
  <c r="N26" i="1"/>
  <c r="N220" i="1"/>
  <c r="N216" i="1"/>
  <c r="N212" i="1"/>
  <c r="N208" i="1"/>
  <c r="N204" i="1"/>
  <c r="N200" i="1"/>
  <c r="N196" i="1"/>
  <c r="N423" i="1"/>
  <c r="M489" i="1"/>
  <c r="N494" i="1"/>
  <c r="N449" i="1"/>
  <c r="N445" i="1"/>
  <c r="N441" i="1"/>
  <c r="N437" i="1"/>
  <c r="N433" i="1"/>
  <c r="N429" i="1"/>
  <c r="N425" i="1"/>
  <c r="N490" i="1"/>
  <c r="N511" i="1"/>
  <c r="N503" i="1"/>
  <c r="N500" i="1"/>
  <c r="N495" i="1"/>
  <c r="N492" i="1"/>
  <c r="N508" i="1"/>
  <c r="L489" i="1"/>
  <c r="N515" i="1"/>
  <c r="N512" i="1"/>
  <c r="N507" i="1"/>
  <c r="N504" i="1"/>
  <c r="N499" i="1"/>
  <c r="N496" i="1"/>
  <c r="N491" i="1"/>
  <c r="N21" i="1"/>
  <c r="N22" i="1"/>
  <c r="N221" i="1"/>
  <c r="N217" i="1"/>
  <c r="N213" i="1"/>
  <c r="N209" i="1"/>
  <c r="N205" i="1"/>
  <c r="N201" i="1"/>
  <c r="N197" i="1"/>
  <c r="N193" i="1"/>
  <c r="N189" i="1"/>
  <c r="N185" i="1"/>
  <c r="N488" i="1"/>
  <c r="N484" i="1"/>
  <c r="N480" i="1"/>
  <c r="N476" i="1"/>
  <c r="N472" i="1"/>
  <c r="N467" i="1"/>
  <c r="N463" i="1"/>
  <c r="N459" i="1"/>
  <c r="N455" i="1"/>
  <c r="N451" i="1"/>
  <c r="N447" i="1"/>
  <c r="N443" i="1"/>
  <c r="N439" i="1"/>
  <c r="N435" i="1"/>
  <c r="N431" i="1"/>
  <c r="N427" i="1"/>
  <c r="N421" i="1"/>
  <c r="N417" i="1"/>
  <c r="N413" i="1"/>
  <c r="N409" i="1"/>
  <c r="N405" i="1"/>
  <c r="N401" i="1"/>
  <c r="N397" i="1"/>
  <c r="N393" i="1"/>
  <c r="N389" i="1"/>
  <c r="N192" i="1"/>
  <c r="N188" i="1"/>
  <c r="N450" i="1"/>
  <c r="N446" i="1"/>
  <c r="N442" i="1"/>
  <c r="N438" i="1"/>
  <c r="N434" i="1"/>
  <c r="N430" i="1"/>
  <c r="N426" i="1"/>
  <c r="N420" i="1"/>
  <c r="N416" i="1"/>
  <c r="N412" i="1"/>
  <c r="N408" i="1"/>
  <c r="N404" i="1"/>
  <c r="N400" i="1"/>
  <c r="N396" i="1"/>
  <c r="N392" i="1"/>
  <c r="N388" i="1"/>
  <c r="N419" i="1"/>
  <c r="N415" i="1"/>
  <c r="N411" i="1"/>
  <c r="N407" i="1"/>
  <c r="N403" i="1"/>
  <c r="N399" i="1"/>
  <c r="N395" i="1"/>
  <c r="N391" i="1"/>
  <c r="N387" i="1"/>
  <c r="N386" i="1"/>
  <c r="N448" i="1"/>
  <c r="N444" i="1"/>
  <c r="N440" i="1"/>
  <c r="N436" i="1"/>
  <c r="N432" i="1"/>
  <c r="N428" i="1"/>
  <c r="N422" i="1"/>
  <c r="N418" i="1"/>
  <c r="N414" i="1"/>
  <c r="N410" i="1"/>
  <c r="N406" i="1"/>
  <c r="N402" i="1"/>
  <c r="N398" i="1"/>
  <c r="N394" i="1"/>
  <c r="N390" i="1"/>
  <c r="N458" i="1"/>
  <c r="N487" i="1"/>
  <c r="N483" i="1"/>
  <c r="N479" i="1"/>
  <c r="N475" i="1"/>
  <c r="N471" i="1"/>
  <c r="N466" i="1"/>
  <c r="N462" i="1"/>
  <c r="N454" i="1"/>
  <c r="N486" i="1"/>
  <c r="N482" i="1"/>
  <c r="N478" i="1"/>
  <c r="N474" i="1"/>
  <c r="N465" i="1"/>
  <c r="N461" i="1"/>
  <c r="N457" i="1"/>
  <c r="N453" i="1"/>
  <c r="N468" i="1"/>
  <c r="N485" i="1"/>
  <c r="N481" i="1"/>
  <c r="N477" i="1"/>
  <c r="N473" i="1"/>
  <c r="N469" i="1"/>
  <c r="N464" i="1"/>
  <c r="N460" i="1"/>
  <c r="N456" i="1"/>
  <c r="N452" i="1"/>
  <c r="N179" i="1"/>
  <c r="N175" i="1"/>
  <c r="N171" i="1"/>
  <c r="N167" i="1"/>
  <c r="N163" i="1"/>
  <c r="N159" i="1"/>
  <c r="N155" i="1"/>
  <c r="N151" i="1"/>
  <c r="N147" i="1"/>
  <c r="N143" i="1"/>
  <c r="N139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1" i="1"/>
  <c r="N47" i="1"/>
  <c r="N43" i="1"/>
  <c r="N39" i="1"/>
  <c r="N35" i="1"/>
  <c r="N31" i="1"/>
  <c r="N27" i="1"/>
  <c r="N181" i="1"/>
  <c r="N177" i="1"/>
  <c r="N173" i="1"/>
  <c r="N169" i="1"/>
  <c r="N165" i="1"/>
  <c r="N157" i="1"/>
  <c r="N149" i="1"/>
  <c r="N141" i="1"/>
  <c r="N133" i="1"/>
  <c r="N125" i="1"/>
  <c r="N117" i="1"/>
  <c r="N101" i="1"/>
  <c r="N161" i="1"/>
  <c r="N153" i="1"/>
  <c r="N145" i="1"/>
  <c r="N137" i="1"/>
  <c r="N129" i="1"/>
  <c r="N121" i="1"/>
  <c r="N113" i="1"/>
  <c r="N109" i="1"/>
  <c r="N105" i="1"/>
  <c r="N97" i="1"/>
  <c r="N93" i="1"/>
  <c r="N89" i="1"/>
  <c r="N85" i="1"/>
  <c r="N81" i="1"/>
  <c r="N77" i="1"/>
  <c r="N73" i="1"/>
  <c r="N69" i="1"/>
  <c r="N65" i="1"/>
  <c r="N61" i="1"/>
  <c r="N57" i="1"/>
  <c r="N53" i="1"/>
  <c r="N49" i="1"/>
  <c r="N45" i="1"/>
  <c r="N41" i="1"/>
  <c r="N37" i="1"/>
  <c r="N33" i="1"/>
  <c r="N29" i="1"/>
  <c r="M20" i="1"/>
  <c r="N222" i="1"/>
  <c r="N218" i="1"/>
  <c r="N214" i="1"/>
  <c r="N210" i="1"/>
  <c r="N206" i="1"/>
  <c r="N202" i="1"/>
  <c r="N198" i="1"/>
  <c r="N194" i="1"/>
  <c r="N190" i="1"/>
  <c r="N186" i="1"/>
  <c r="L25" i="1"/>
  <c r="N25" i="1" s="1"/>
  <c r="N183" i="1" l="1"/>
  <c r="N20" i="1"/>
  <c r="N489" i="1"/>
  <c r="L20" i="1"/>
  <c r="L833" i="1"/>
  <c r="N833" i="1" s="1"/>
  <c r="L834" i="1"/>
  <c r="N834" i="1" s="1"/>
  <c r="L823" i="1"/>
  <c r="N823" i="1" s="1"/>
  <c r="L817" i="1"/>
  <c r="N817" i="1" s="1"/>
  <c r="L812" i="1"/>
  <c r="N812" i="1" s="1"/>
  <c r="L813" i="1"/>
  <c r="N813" i="1" s="1"/>
  <c r="L571" i="1"/>
  <c r="N571" i="1" s="1"/>
  <c r="L572" i="1"/>
  <c r="N572" i="1" s="1"/>
  <c r="L573" i="1"/>
  <c r="N573" i="1" s="1"/>
  <c r="J571" i="1"/>
  <c r="J572" i="1"/>
  <c r="J573" i="1"/>
  <c r="L567" i="1"/>
  <c r="N567" i="1" s="1"/>
  <c r="L568" i="1"/>
  <c r="N568" i="1" s="1"/>
  <c r="F489" i="1"/>
  <c r="M345" i="1"/>
  <c r="L345" i="1"/>
  <c r="L346" i="1"/>
  <c r="J346" i="1"/>
  <c r="F852" i="1"/>
  <c r="I852" i="1"/>
  <c r="L20" i="3"/>
  <c r="N20" i="3" s="1"/>
  <c r="J20" i="3"/>
  <c r="N19" i="3"/>
  <c r="L19" i="3"/>
  <c r="J19" i="3"/>
  <c r="L18" i="3"/>
  <c r="N18" i="3" s="1"/>
  <c r="J18" i="3"/>
  <c r="L17" i="3"/>
  <c r="N17" i="3" s="1"/>
  <c r="J17" i="3"/>
  <c r="N16" i="3"/>
  <c r="L16" i="3"/>
  <c r="J16" i="3"/>
  <c r="N15" i="3"/>
  <c r="L15" i="3"/>
  <c r="J15" i="3"/>
  <c r="L14" i="3"/>
  <c r="N14" i="3" s="1"/>
  <c r="J14" i="3"/>
  <c r="L13" i="3"/>
  <c r="N13" i="3" s="1"/>
  <c r="J13" i="3"/>
  <c r="L12" i="3"/>
  <c r="N12" i="3" s="1"/>
  <c r="J12" i="3"/>
  <c r="N11" i="3"/>
  <c r="L11" i="3"/>
  <c r="J11" i="3"/>
  <c r="L10" i="3"/>
  <c r="N10" i="3" s="1"/>
  <c r="J10" i="3"/>
  <c r="L9" i="3"/>
  <c r="N9" i="3" s="1"/>
  <c r="J9" i="3"/>
  <c r="N8" i="3"/>
  <c r="L8" i="3"/>
  <c r="J8" i="3"/>
  <c r="N7" i="3"/>
  <c r="L7" i="3"/>
  <c r="J7" i="3"/>
  <c r="L6" i="3"/>
  <c r="N6" i="3" s="1"/>
  <c r="J6" i="3"/>
  <c r="L5" i="3"/>
  <c r="N5" i="3" s="1"/>
  <c r="J5" i="3"/>
  <c r="L4" i="3"/>
  <c r="N4" i="3" s="1"/>
  <c r="J4" i="3"/>
  <c r="N3" i="3"/>
  <c r="L3" i="3"/>
  <c r="J3" i="3"/>
  <c r="L2" i="3"/>
  <c r="N2" i="3" s="1"/>
  <c r="J2" i="3"/>
  <c r="N345" i="1" l="1"/>
  <c r="J345" i="1"/>
  <c r="M852" i="1"/>
  <c r="L19" i="2" l="1"/>
  <c r="N19" i="2" s="1"/>
  <c r="J19" i="2"/>
  <c r="L18" i="2"/>
  <c r="N18" i="2" s="1"/>
  <c r="J18" i="2"/>
  <c r="L17" i="2"/>
  <c r="N17" i="2" s="1"/>
  <c r="J17" i="2"/>
  <c r="L16" i="2"/>
  <c r="N16" i="2" s="1"/>
  <c r="J16" i="2"/>
  <c r="L814" i="1"/>
  <c r="N814" i="1" s="1"/>
  <c r="J814" i="1"/>
  <c r="L566" i="1" l="1"/>
  <c r="M565" i="1"/>
  <c r="M566" i="1"/>
  <c r="J564" i="1"/>
  <c r="J566" i="1" l="1"/>
  <c r="J565" i="1"/>
  <c r="N566" i="1"/>
  <c r="J769" i="1"/>
  <c r="L769" i="1"/>
  <c r="N769" i="1" s="1"/>
  <c r="J320" i="1" l="1"/>
  <c r="J319" i="1"/>
  <c r="L320" i="1"/>
  <c r="N320" i="1" s="1"/>
  <c r="L319" i="1"/>
  <c r="N319" i="1" s="1"/>
  <c r="F720" i="1" l="1"/>
  <c r="I720" i="1"/>
  <c r="F684" i="1"/>
  <c r="I684" i="1"/>
  <c r="F647" i="1"/>
  <c r="I647" i="1"/>
  <c r="F557" i="1"/>
  <c r="I557" i="1"/>
  <c r="F526" i="1"/>
  <c r="I526" i="1"/>
  <c r="F516" i="1"/>
  <c r="I516" i="1"/>
  <c r="F385" i="1"/>
  <c r="I385" i="1"/>
  <c r="K385" i="1"/>
  <c r="K5" i="1" s="1"/>
  <c r="F272" i="1"/>
  <c r="I272" i="1"/>
  <c r="F223" i="1"/>
  <c r="I223" i="1"/>
  <c r="F6" i="1" l="1"/>
  <c r="F5" i="1" s="1"/>
  <c r="I6" i="1"/>
  <c r="I5" i="1" s="1"/>
  <c r="M6" i="1"/>
  <c r="L8" i="1" l="1"/>
  <c r="N8" i="1" s="1"/>
  <c r="L9" i="1"/>
  <c r="N9" i="1" s="1"/>
  <c r="L10" i="1"/>
  <c r="N10" i="1" s="1"/>
  <c r="L11" i="1"/>
  <c r="N11" i="1" s="1"/>
  <c r="L12" i="1"/>
  <c r="N12" i="1" s="1"/>
  <c r="L13" i="1"/>
  <c r="N13" i="1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24" i="1"/>
  <c r="L225" i="1"/>
  <c r="N225" i="1" s="1"/>
  <c r="L226" i="1"/>
  <c r="N226" i="1" s="1"/>
  <c r="L227" i="1"/>
  <c r="N227" i="1" s="1"/>
  <c r="L228" i="1"/>
  <c r="N228" i="1" s="1"/>
  <c r="L229" i="1"/>
  <c r="N229" i="1" s="1"/>
  <c r="L230" i="1"/>
  <c r="N230" i="1" s="1"/>
  <c r="L231" i="1"/>
  <c r="N231" i="1" s="1"/>
  <c r="L232" i="1"/>
  <c r="N232" i="1" s="1"/>
  <c r="L233" i="1"/>
  <c r="N233" i="1" s="1"/>
  <c r="L234" i="1"/>
  <c r="N234" i="1" s="1"/>
  <c r="L235" i="1"/>
  <c r="N235" i="1" s="1"/>
  <c r="L236" i="1"/>
  <c r="N236" i="1" s="1"/>
  <c r="L237" i="1"/>
  <c r="N237" i="1" s="1"/>
  <c r="L238" i="1"/>
  <c r="N238" i="1" s="1"/>
  <c r="L239" i="1"/>
  <c r="N239" i="1" s="1"/>
  <c r="L240" i="1"/>
  <c r="N240" i="1" s="1"/>
  <c r="L241" i="1"/>
  <c r="N241" i="1" s="1"/>
  <c r="L242" i="1"/>
  <c r="N242" i="1" s="1"/>
  <c r="L243" i="1"/>
  <c r="N243" i="1" s="1"/>
  <c r="L244" i="1"/>
  <c r="N244" i="1" s="1"/>
  <c r="L245" i="1"/>
  <c r="N245" i="1" s="1"/>
  <c r="L246" i="1"/>
  <c r="N246" i="1" s="1"/>
  <c r="L247" i="1"/>
  <c r="N247" i="1" s="1"/>
  <c r="L248" i="1"/>
  <c r="N248" i="1" s="1"/>
  <c r="L249" i="1"/>
  <c r="N249" i="1" s="1"/>
  <c r="L250" i="1"/>
  <c r="N250" i="1" s="1"/>
  <c r="L251" i="1"/>
  <c r="N251" i="1" s="1"/>
  <c r="L252" i="1"/>
  <c r="N252" i="1" s="1"/>
  <c r="L253" i="1"/>
  <c r="N253" i="1" s="1"/>
  <c r="L254" i="1"/>
  <c r="N254" i="1" s="1"/>
  <c r="L255" i="1"/>
  <c r="N255" i="1" s="1"/>
  <c r="L256" i="1"/>
  <c r="N256" i="1" s="1"/>
  <c r="L257" i="1"/>
  <c r="N257" i="1" s="1"/>
  <c r="L258" i="1"/>
  <c r="N258" i="1" s="1"/>
  <c r="L259" i="1"/>
  <c r="N259" i="1" s="1"/>
  <c r="L260" i="1"/>
  <c r="N260" i="1" s="1"/>
  <c r="L261" i="1"/>
  <c r="N261" i="1" s="1"/>
  <c r="L262" i="1"/>
  <c r="N262" i="1" s="1"/>
  <c r="L263" i="1"/>
  <c r="N263" i="1" s="1"/>
  <c r="L264" i="1"/>
  <c r="N264" i="1" s="1"/>
  <c r="L265" i="1"/>
  <c r="N265" i="1" s="1"/>
  <c r="L266" i="1"/>
  <c r="N266" i="1" s="1"/>
  <c r="L267" i="1"/>
  <c r="N267" i="1" s="1"/>
  <c r="L268" i="1"/>
  <c r="N268" i="1" s="1"/>
  <c r="L269" i="1"/>
  <c r="N269" i="1" s="1"/>
  <c r="L270" i="1"/>
  <c r="N270" i="1" s="1"/>
  <c r="L271" i="1"/>
  <c r="N271" i="1" s="1"/>
  <c r="L273" i="1"/>
  <c r="L274" i="1"/>
  <c r="N274" i="1" s="1"/>
  <c r="L275" i="1"/>
  <c r="N275" i="1" s="1"/>
  <c r="L276" i="1"/>
  <c r="N276" i="1" s="1"/>
  <c r="L277" i="1"/>
  <c r="N277" i="1" s="1"/>
  <c r="L278" i="1"/>
  <c r="N278" i="1" s="1"/>
  <c r="L279" i="1"/>
  <c r="N279" i="1" s="1"/>
  <c r="L280" i="1"/>
  <c r="N280" i="1" s="1"/>
  <c r="L281" i="1"/>
  <c r="N281" i="1" s="1"/>
  <c r="L282" i="1"/>
  <c r="N282" i="1" s="1"/>
  <c r="L283" i="1"/>
  <c r="N283" i="1" s="1"/>
  <c r="L284" i="1"/>
  <c r="N284" i="1" s="1"/>
  <c r="L285" i="1"/>
  <c r="N285" i="1" s="1"/>
  <c r="L286" i="1"/>
  <c r="N286" i="1" s="1"/>
  <c r="L287" i="1"/>
  <c r="N287" i="1" s="1"/>
  <c r="L288" i="1"/>
  <c r="N288" i="1" s="1"/>
  <c r="L289" i="1"/>
  <c r="N289" i="1" s="1"/>
  <c r="L290" i="1"/>
  <c r="N290" i="1" s="1"/>
  <c r="L291" i="1"/>
  <c r="N291" i="1" s="1"/>
  <c r="L292" i="1"/>
  <c r="N292" i="1" s="1"/>
  <c r="L293" i="1"/>
  <c r="N293" i="1" s="1"/>
  <c r="L294" i="1"/>
  <c r="N294" i="1" s="1"/>
  <c r="L295" i="1"/>
  <c r="N295" i="1" s="1"/>
  <c r="L296" i="1"/>
  <c r="N296" i="1" s="1"/>
  <c r="L297" i="1"/>
  <c r="N297" i="1" s="1"/>
  <c r="L298" i="1"/>
  <c r="N298" i="1" s="1"/>
  <c r="L299" i="1"/>
  <c r="N299" i="1" s="1"/>
  <c r="L300" i="1"/>
  <c r="N300" i="1" s="1"/>
  <c r="L301" i="1"/>
  <c r="N301" i="1" s="1"/>
  <c r="L302" i="1"/>
  <c r="N302" i="1" s="1"/>
  <c r="L303" i="1"/>
  <c r="N303" i="1" s="1"/>
  <c r="L304" i="1"/>
  <c r="N304" i="1" s="1"/>
  <c r="L305" i="1"/>
  <c r="N305" i="1" s="1"/>
  <c r="L306" i="1"/>
  <c r="N306" i="1" s="1"/>
  <c r="L307" i="1"/>
  <c r="N307" i="1" s="1"/>
  <c r="L308" i="1"/>
  <c r="N308" i="1" s="1"/>
  <c r="L309" i="1"/>
  <c r="N309" i="1" s="1"/>
  <c r="L310" i="1"/>
  <c r="N310" i="1" s="1"/>
  <c r="L311" i="1"/>
  <c r="N311" i="1" s="1"/>
  <c r="L312" i="1"/>
  <c r="N312" i="1" s="1"/>
  <c r="L313" i="1"/>
  <c r="N313" i="1" s="1"/>
  <c r="L314" i="1"/>
  <c r="N314" i="1" s="1"/>
  <c r="L315" i="1"/>
  <c r="N315" i="1" s="1"/>
  <c r="L316" i="1"/>
  <c r="N316" i="1" s="1"/>
  <c r="L317" i="1"/>
  <c r="N317" i="1" s="1"/>
  <c r="L318" i="1"/>
  <c r="N318" i="1" s="1"/>
  <c r="L321" i="1"/>
  <c r="N321" i="1" s="1"/>
  <c r="L322" i="1"/>
  <c r="N322" i="1" s="1"/>
  <c r="L323" i="1"/>
  <c r="N323" i="1" s="1"/>
  <c r="L324" i="1"/>
  <c r="N324" i="1" s="1"/>
  <c r="L325" i="1"/>
  <c r="N325" i="1" s="1"/>
  <c r="L326" i="1"/>
  <c r="N326" i="1" s="1"/>
  <c r="L327" i="1"/>
  <c r="N327" i="1" s="1"/>
  <c r="L328" i="1"/>
  <c r="N328" i="1" s="1"/>
  <c r="L329" i="1"/>
  <c r="N329" i="1" s="1"/>
  <c r="L330" i="1"/>
  <c r="N330" i="1" s="1"/>
  <c r="L331" i="1"/>
  <c r="N331" i="1" s="1"/>
  <c r="L332" i="1"/>
  <c r="N332" i="1" s="1"/>
  <c r="L333" i="1"/>
  <c r="N333" i="1" s="1"/>
  <c r="L334" i="1"/>
  <c r="N334" i="1" s="1"/>
  <c r="L335" i="1"/>
  <c r="N335" i="1" s="1"/>
  <c r="L336" i="1"/>
  <c r="N336" i="1" s="1"/>
  <c r="L337" i="1"/>
  <c r="N337" i="1" s="1"/>
  <c r="L338" i="1"/>
  <c r="N338" i="1" s="1"/>
  <c r="L339" i="1"/>
  <c r="N339" i="1" s="1"/>
  <c r="L340" i="1"/>
  <c r="N340" i="1" s="1"/>
  <c r="L341" i="1"/>
  <c r="N341" i="1" s="1"/>
  <c r="L342" i="1"/>
  <c r="N342" i="1" s="1"/>
  <c r="L343" i="1"/>
  <c r="N343" i="1" s="1"/>
  <c r="L344" i="1"/>
  <c r="N344" i="1" s="1"/>
  <c r="N346" i="1"/>
  <c r="L347" i="1"/>
  <c r="N347" i="1" s="1"/>
  <c r="L348" i="1"/>
  <c r="N348" i="1" s="1"/>
  <c r="L349" i="1"/>
  <c r="N349" i="1" s="1"/>
  <c r="L350" i="1"/>
  <c r="N350" i="1" s="1"/>
  <c r="L351" i="1"/>
  <c r="N351" i="1" s="1"/>
  <c r="L352" i="1"/>
  <c r="N352" i="1" s="1"/>
  <c r="L353" i="1"/>
  <c r="N353" i="1" s="1"/>
  <c r="L354" i="1"/>
  <c r="N354" i="1" s="1"/>
  <c r="L355" i="1"/>
  <c r="N355" i="1" s="1"/>
  <c r="L356" i="1"/>
  <c r="N356" i="1" s="1"/>
  <c r="L357" i="1"/>
  <c r="N357" i="1" s="1"/>
  <c r="L358" i="1"/>
  <c r="N358" i="1" s="1"/>
  <c r="L359" i="1"/>
  <c r="N359" i="1" s="1"/>
  <c r="L360" i="1"/>
  <c r="N360" i="1" s="1"/>
  <c r="L361" i="1"/>
  <c r="N361" i="1" s="1"/>
  <c r="L362" i="1"/>
  <c r="N362" i="1" s="1"/>
  <c r="L363" i="1"/>
  <c r="N363" i="1" s="1"/>
  <c r="L364" i="1"/>
  <c r="N364" i="1" s="1"/>
  <c r="L365" i="1"/>
  <c r="N365" i="1" s="1"/>
  <c r="L366" i="1"/>
  <c r="N366" i="1" s="1"/>
  <c r="L367" i="1"/>
  <c r="N367" i="1" s="1"/>
  <c r="L368" i="1"/>
  <c r="N368" i="1" s="1"/>
  <c r="L369" i="1"/>
  <c r="N369" i="1" s="1"/>
  <c r="L370" i="1"/>
  <c r="N370" i="1" s="1"/>
  <c r="L371" i="1"/>
  <c r="N371" i="1" s="1"/>
  <c r="L372" i="1"/>
  <c r="N372" i="1" s="1"/>
  <c r="L373" i="1"/>
  <c r="N373" i="1" s="1"/>
  <c r="L374" i="1"/>
  <c r="N374" i="1" s="1"/>
  <c r="L375" i="1"/>
  <c r="N375" i="1" s="1"/>
  <c r="L376" i="1"/>
  <c r="N376" i="1" s="1"/>
  <c r="L377" i="1"/>
  <c r="N377" i="1" s="1"/>
  <c r="L378" i="1"/>
  <c r="N378" i="1" s="1"/>
  <c r="L379" i="1"/>
  <c r="N379" i="1" s="1"/>
  <c r="L380" i="1"/>
  <c r="N380" i="1" s="1"/>
  <c r="L381" i="1"/>
  <c r="N381" i="1" s="1"/>
  <c r="L382" i="1"/>
  <c r="N382" i="1" s="1"/>
  <c r="L383" i="1"/>
  <c r="N383" i="1" s="1"/>
  <c r="L384" i="1"/>
  <c r="N384" i="1" s="1"/>
  <c r="L517" i="1"/>
  <c r="L518" i="1"/>
  <c r="N518" i="1" s="1"/>
  <c r="L519" i="1"/>
  <c r="N519" i="1" s="1"/>
  <c r="L520" i="1"/>
  <c r="N520" i="1" s="1"/>
  <c r="L521" i="1"/>
  <c r="N521" i="1" s="1"/>
  <c r="L522" i="1"/>
  <c r="N522" i="1" s="1"/>
  <c r="L523" i="1"/>
  <c r="N523" i="1" s="1"/>
  <c r="L524" i="1"/>
  <c r="N524" i="1" s="1"/>
  <c r="L525" i="1"/>
  <c r="N525" i="1" s="1"/>
  <c r="L527" i="1"/>
  <c r="L528" i="1"/>
  <c r="N528" i="1" s="1"/>
  <c r="L529" i="1"/>
  <c r="N529" i="1" s="1"/>
  <c r="L530" i="1"/>
  <c r="N530" i="1" s="1"/>
  <c r="L531" i="1"/>
  <c r="N531" i="1" s="1"/>
  <c r="L532" i="1"/>
  <c r="N532" i="1" s="1"/>
  <c r="L533" i="1"/>
  <c r="N533" i="1" s="1"/>
  <c r="L534" i="1"/>
  <c r="N534" i="1" s="1"/>
  <c r="L535" i="1"/>
  <c r="N535" i="1" s="1"/>
  <c r="L536" i="1"/>
  <c r="N536" i="1" s="1"/>
  <c r="L537" i="1"/>
  <c r="N537" i="1" s="1"/>
  <c r="L538" i="1"/>
  <c r="N538" i="1" s="1"/>
  <c r="L539" i="1"/>
  <c r="N539" i="1" s="1"/>
  <c r="L540" i="1"/>
  <c r="N540" i="1" s="1"/>
  <c r="L541" i="1"/>
  <c r="N541" i="1" s="1"/>
  <c r="L542" i="1"/>
  <c r="N542" i="1" s="1"/>
  <c r="L543" i="1"/>
  <c r="N543" i="1" s="1"/>
  <c r="L544" i="1"/>
  <c r="N544" i="1" s="1"/>
  <c r="L545" i="1"/>
  <c r="N545" i="1" s="1"/>
  <c r="L546" i="1"/>
  <c r="N546" i="1" s="1"/>
  <c r="L547" i="1"/>
  <c r="N547" i="1" s="1"/>
  <c r="L548" i="1"/>
  <c r="N548" i="1" s="1"/>
  <c r="L549" i="1"/>
  <c r="N549" i="1" s="1"/>
  <c r="L550" i="1"/>
  <c r="N550" i="1" s="1"/>
  <c r="L551" i="1"/>
  <c r="N551" i="1" s="1"/>
  <c r="L552" i="1"/>
  <c r="N552" i="1" s="1"/>
  <c r="L553" i="1"/>
  <c r="N553" i="1" s="1"/>
  <c r="L554" i="1"/>
  <c r="N554" i="1" s="1"/>
  <c r="L555" i="1"/>
  <c r="N555" i="1" s="1"/>
  <c r="L556" i="1"/>
  <c r="N556" i="1" s="1"/>
  <c r="L558" i="1"/>
  <c r="L559" i="1"/>
  <c r="N559" i="1" s="1"/>
  <c r="L560" i="1"/>
  <c r="N560" i="1" s="1"/>
  <c r="L561" i="1"/>
  <c r="N561" i="1" s="1"/>
  <c r="L562" i="1"/>
  <c r="N562" i="1" s="1"/>
  <c r="L563" i="1"/>
  <c r="N563" i="1" s="1"/>
  <c r="L564" i="1"/>
  <c r="N564" i="1" s="1"/>
  <c r="L565" i="1"/>
  <c r="N565" i="1" s="1"/>
  <c r="L569" i="1"/>
  <c r="N569" i="1" s="1"/>
  <c r="L570" i="1"/>
  <c r="N570" i="1" s="1"/>
  <c r="L574" i="1"/>
  <c r="N574" i="1" s="1"/>
  <c r="L575" i="1"/>
  <c r="N575" i="1" s="1"/>
  <c r="L576" i="1"/>
  <c r="N576" i="1" s="1"/>
  <c r="L577" i="1"/>
  <c r="N577" i="1" s="1"/>
  <c r="L578" i="1"/>
  <c r="N578" i="1" s="1"/>
  <c r="L579" i="1"/>
  <c r="N579" i="1" s="1"/>
  <c r="L580" i="1"/>
  <c r="N580" i="1" s="1"/>
  <c r="L581" i="1"/>
  <c r="N581" i="1" s="1"/>
  <c r="L582" i="1"/>
  <c r="N582" i="1" s="1"/>
  <c r="L583" i="1"/>
  <c r="N583" i="1" s="1"/>
  <c r="L584" i="1"/>
  <c r="N584" i="1" s="1"/>
  <c r="L585" i="1"/>
  <c r="N585" i="1" s="1"/>
  <c r="L586" i="1"/>
  <c r="N586" i="1" s="1"/>
  <c r="L587" i="1"/>
  <c r="N587" i="1" s="1"/>
  <c r="L588" i="1"/>
  <c r="N588" i="1" s="1"/>
  <c r="L589" i="1"/>
  <c r="N589" i="1" s="1"/>
  <c r="L590" i="1"/>
  <c r="N590" i="1" s="1"/>
  <c r="L591" i="1"/>
  <c r="N591" i="1" s="1"/>
  <c r="L592" i="1"/>
  <c r="N592" i="1" s="1"/>
  <c r="L593" i="1"/>
  <c r="N593" i="1" s="1"/>
  <c r="L594" i="1"/>
  <c r="N594" i="1" s="1"/>
  <c r="L595" i="1"/>
  <c r="N595" i="1" s="1"/>
  <c r="L596" i="1"/>
  <c r="N596" i="1" s="1"/>
  <c r="L597" i="1"/>
  <c r="N597" i="1" s="1"/>
  <c r="L598" i="1"/>
  <c r="N598" i="1" s="1"/>
  <c r="L599" i="1"/>
  <c r="N599" i="1" s="1"/>
  <c r="L600" i="1"/>
  <c r="N600" i="1" s="1"/>
  <c r="L601" i="1"/>
  <c r="N601" i="1" s="1"/>
  <c r="L602" i="1"/>
  <c r="N602" i="1" s="1"/>
  <c r="L603" i="1"/>
  <c r="N603" i="1" s="1"/>
  <c r="L604" i="1"/>
  <c r="N604" i="1" s="1"/>
  <c r="L605" i="1"/>
  <c r="N605" i="1" s="1"/>
  <c r="L606" i="1"/>
  <c r="N606" i="1" s="1"/>
  <c r="L607" i="1"/>
  <c r="N607" i="1" s="1"/>
  <c r="L608" i="1"/>
  <c r="N608" i="1" s="1"/>
  <c r="L609" i="1"/>
  <c r="N609" i="1" s="1"/>
  <c r="L610" i="1"/>
  <c r="N610" i="1" s="1"/>
  <c r="L611" i="1"/>
  <c r="N611" i="1" s="1"/>
  <c r="L612" i="1"/>
  <c r="N612" i="1" s="1"/>
  <c r="L613" i="1"/>
  <c r="N613" i="1" s="1"/>
  <c r="L614" i="1"/>
  <c r="N614" i="1" s="1"/>
  <c r="L615" i="1"/>
  <c r="N615" i="1" s="1"/>
  <c r="L616" i="1"/>
  <c r="N616" i="1" s="1"/>
  <c r="L617" i="1"/>
  <c r="N617" i="1" s="1"/>
  <c r="L618" i="1"/>
  <c r="N618" i="1" s="1"/>
  <c r="L619" i="1"/>
  <c r="N619" i="1" s="1"/>
  <c r="L620" i="1"/>
  <c r="N620" i="1" s="1"/>
  <c r="L621" i="1"/>
  <c r="N621" i="1" s="1"/>
  <c r="L622" i="1"/>
  <c r="N622" i="1" s="1"/>
  <c r="L623" i="1"/>
  <c r="N623" i="1" s="1"/>
  <c r="L624" i="1"/>
  <c r="N624" i="1" s="1"/>
  <c r="L625" i="1"/>
  <c r="N625" i="1" s="1"/>
  <c r="L626" i="1"/>
  <c r="N626" i="1" s="1"/>
  <c r="L627" i="1"/>
  <c r="N627" i="1" s="1"/>
  <c r="L628" i="1"/>
  <c r="N628" i="1" s="1"/>
  <c r="L629" i="1"/>
  <c r="N629" i="1" s="1"/>
  <c r="L630" i="1"/>
  <c r="N630" i="1" s="1"/>
  <c r="L631" i="1"/>
  <c r="N631" i="1" s="1"/>
  <c r="L632" i="1"/>
  <c r="N632" i="1" s="1"/>
  <c r="L633" i="1"/>
  <c r="N633" i="1" s="1"/>
  <c r="L634" i="1"/>
  <c r="N634" i="1" s="1"/>
  <c r="L635" i="1"/>
  <c r="N635" i="1" s="1"/>
  <c r="L636" i="1"/>
  <c r="N636" i="1" s="1"/>
  <c r="L637" i="1"/>
  <c r="N637" i="1" s="1"/>
  <c r="L638" i="1"/>
  <c r="N638" i="1" s="1"/>
  <c r="L639" i="1"/>
  <c r="N639" i="1" s="1"/>
  <c r="L640" i="1"/>
  <c r="N640" i="1" s="1"/>
  <c r="L641" i="1"/>
  <c r="N641" i="1" s="1"/>
  <c r="L642" i="1"/>
  <c r="N642" i="1" s="1"/>
  <c r="L643" i="1"/>
  <c r="N643" i="1" s="1"/>
  <c r="L644" i="1"/>
  <c r="N644" i="1" s="1"/>
  <c r="L645" i="1"/>
  <c r="N645" i="1" s="1"/>
  <c r="L646" i="1"/>
  <c r="N646" i="1" s="1"/>
  <c r="L648" i="1"/>
  <c r="L649" i="1"/>
  <c r="N649" i="1" s="1"/>
  <c r="L650" i="1"/>
  <c r="N650" i="1" s="1"/>
  <c r="L651" i="1"/>
  <c r="N651" i="1" s="1"/>
  <c r="L652" i="1"/>
  <c r="N652" i="1" s="1"/>
  <c r="L653" i="1"/>
  <c r="N653" i="1" s="1"/>
  <c r="L654" i="1"/>
  <c r="N654" i="1" s="1"/>
  <c r="L655" i="1"/>
  <c r="N655" i="1" s="1"/>
  <c r="L656" i="1"/>
  <c r="N656" i="1" s="1"/>
  <c r="L657" i="1"/>
  <c r="N657" i="1" s="1"/>
  <c r="L658" i="1"/>
  <c r="N658" i="1" s="1"/>
  <c r="L659" i="1"/>
  <c r="N659" i="1" s="1"/>
  <c r="L660" i="1"/>
  <c r="N660" i="1" s="1"/>
  <c r="L661" i="1"/>
  <c r="N661" i="1" s="1"/>
  <c r="L662" i="1"/>
  <c r="N662" i="1" s="1"/>
  <c r="L663" i="1"/>
  <c r="N663" i="1" s="1"/>
  <c r="L664" i="1"/>
  <c r="N664" i="1" s="1"/>
  <c r="L665" i="1"/>
  <c r="N665" i="1" s="1"/>
  <c r="L666" i="1"/>
  <c r="N666" i="1" s="1"/>
  <c r="L667" i="1"/>
  <c r="N667" i="1" s="1"/>
  <c r="L668" i="1"/>
  <c r="N668" i="1" s="1"/>
  <c r="L669" i="1"/>
  <c r="N669" i="1" s="1"/>
  <c r="L670" i="1"/>
  <c r="N670" i="1" s="1"/>
  <c r="L671" i="1"/>
  <c r="N671" i="1" s="1"/>
  <c r="L672" i="1"/>
  <c r="N672" i="1" s="1"/>
  <c r="L673" i="1"/>
  <c r="N673" i="1" s="1"/>
  <c r="L674" i="1"/>
  <c r="N674" i="1" s="1"/>
  <c r="L675" i="1"/>
  <c r="N675" i="1" s="1"/>
  <c r="L676" i="1"/>
  <c r="N676" i="1" s="1"/>
  <c r="L677" i="1"/>
  <c r="N677" i="1" s="1"/>
  <c r="L678" i="1"/>
  <c r="N678" i="1" s="1"/>
  <c r="L679" i="1"/>
  <c r="N679" i="1" s="1"/>
  <c r="L680" i="1"/>
  <c r="N680" i="1" s="1"/>
  <c r="L681" i="1"/>
  <c r="N681" i="1" s="1"/>
  <c r="L682" i="1"/>
  <c r="N682" i="1" s="1"/>
  <c r="L683" i="1"/>
  <c r="N683" i="1" s="1"/>
  <c r="L685" i="1"/>
  <c r="L686" i="1"/>
  <c r="N686" i="1" s="1"/>
  <c r="L687" i="1"/>
  <c r="N687" i="1" s="1"/>
  <c r="L688" i="1"/>
  <c r="N688" i="1" s="1"/>
  <c r="L689" i="1"/>
  <c r="N689" i="1" s="1"/>
  <c r="L690" i="1"/>
  <c r="N690" i="1" s="1"/>
  <c r="L691" i="1"/>
  <c r="N691" i="1" s="1"/>
  <c r="L692" i="1"/>
  <c r="N692" i="1" s="1"/>
  <c r="L693" i="1"/>
  <c r="N693" i="1" s="1"/>
  <c r="L694" i="1"/>
  <c r="N694" i="1" s="1"/>
  <c r="L695" i="1"/>
  <c r="N695" i="1" s="1"/>
  <c r="L696" i="1"/>
  <c r="N696" i="1" s="1"/>
  <c r="L697" i="1"/>
  <c r="N697" i="1" s="1"/>
  <c r="L698" i="1"/>
  <c r="N698" i="1" s="1"/>
  <c r="L699" i="1"/>
  <c r="N699" i="1" s="1"/>
  <c r="L700" i="1"/>
  <c r="N700" i="1" s="1"/>
  <c r="L701" i="1"/>
  <c r="N701" i="1" s="1"/>
  <c r="L702" i="1"/>
  <c r="N702" i="1" s="1"/>
  <c r="L703" i="1"/>
  <c r="N703" i="1" s="1"/>
  <c r="L704" i="1"/>
  <c r="N704" i="1" s="1"/>
  <c r="L705" i="1"/>
  <c r="N705" i="1" s="1"/>
  <c r="L706" i="1"/>
  <c r="N706" i="1" s="1"/>
  <c r="L707" i="1"/>
  <c r="N707" i="1" s="1"/>
  <c r="L708" i="1"/>
  <c r="N708" i="1" s="1"/>
  <c r="L709" i="1"/>
  <c r="N709" i="1" s="1"/>
  <c r="L710" i="1"/>
  <c r="N710" i="1" s="1"/>
  <c r="L711" i="1"/>
  <c r="N711" i="1" s="1"/>
  <c r="L712" i="1"/>
  <c r="N712" i="1" s="1"/>
  <c r="L713" i="1"/>
  <c r="N713" i="1" s="1"/>
  <c r="L714" i="1"/>
  <c r="N714" i="1" s="1"/>
  <c r="L715" i="1"/>
  <c r="N715" i="1" s="1"/>
  <c r="L716" i="1"/>
  <c r="N716" i="1" s="1"/>
  <c r="L717" i="1"/>
  <c r="N717" i="1" s="1"/>
  <c r="L718" i="1"/>
  <c r="N718" i="1" s="1"/>
  <c r="L719" i="1"/>
  <c r="N719" i="1" s="1"/>
  <c r="L721" i="1"/>
  <c r="L722" i="1"/>
  <c r="N722" i="1" s="1"/>
  <c r="L723" i="1"/>
  <c r="N723" i="1" s="1"/>
  <c r="L724" i="1"/>
  <c r="N724" i="1" s="1"/>
  <c r="L725" i="1"/>
  <c r="N725" i="1" s="1"/>
  <c r="L726" i="1"/>
  <c r="N726" i="1" s="1"/>
  <c r="L727" i="1"/>
  <c r="N727" i="1" s="1"/>
  <c r="L728" i="1"/>
  <c r="N728" i="1" s="1"/>
  <c r="L729" i="1"/>
  <c r="N729" i="1" s="1"/>
  <c r="L730" i="1"/>
  <c r="N730" i="1" s="1"/>
  <c r="L731" i="1"/>
  <c r="N731" i="1" s="1"/>
  <c r="L732" i="1"/>
  <c r="N732" i="1" s="1"/>
  <c r="L733" i="1"/>
  <c r="N733" i="1" s="1"/>
  <c r="L734" i="1"/>
  <c r="N734" i="1" s="1"/>
  <c r="L735" i="1"/>
  <c r="N735" i="1" s="1"/>
  <c r="L736" i="1"/>
  <c r="N736" i="1" s="1"/>
  <c r="L737" i="1"/>
  <c r="N737" i="1" s="1"/>
  <c r="L738" i="1"/>
  <c r="N738" i="1" s="1"/>
  <c r="L739" i="1"/>
  <c r="N739" i="1" s="1"/>
  <c r="L740" i="1"/>
  <c r="N740" i="1" s="1"/>
  <c r="L741" i="1"/>
  <c r="N741" i="1" s="1"/>
  <c r="L742" i="1"/>
  <c r="N742" i="1" s="1"/>
  <c r="L743" i="1"/>
  <c r="N743" i="1" s="1"/>
  <c r="L744" i="1"/>
  <c r="N744" i="1" s="1"/>
  <c r="L745" i="1"/>
  <c r="N745" i="1" s="1"/>
  <c r="L746" i="1"/>
  <c r="N746" i="1" s="1"/>
  <c r="L747" i="1"/>
  <c r="N747" i="1" s="1"/>
  <c r="L748" i="1"/>
  <c r="N748" i="1" s="1"/>
  <c r="L749" i="1"/>
  <c r="N749" i="1" s="1"/>
  <c r="L750" i="1"/>
  <c r="N750" i="1" s="1"/>
  <c r="L751" i="1"/>
  <c r="N751" i="1" s="1"/>
  <c r="L752" i="1"/>
  <c r="N752" i="1" s="1"/>
  <c r="L753" i="1"/>
  <c r="N753" i="1" s="1"/>
  <c r="L754" i="1"/>
  <c r="N754" i="1" s="1"/>
  <c r="L755" i="1"/>
  <c r="N755" i="1" s="1"/>
  <c r="L756" i="1"/>
  <c r="N756" i="1" s="1"/>
  <c r="L757" i="1"/>
  <c r="N757" i="1" s="1"/>
  <c r="L758" i="1"/>
  <c r="N758" i="1" s="1"/>
  <c r="L759" i="1"/>
  <c r="N759" i="1" s="1"/>
  <c r="L760" i="1"/>
  <c r="N760" i="1" s="1"/>
  <c r="L761" i="1"/>
  <c r="N761" i="1" s="1"/>
  <c r="L762" i="1"/>
  <c r="N762" i="1" s="1"/>
  <c r="L763" i="1"/>
  <c r="N763" i="1" s="1"/>
  <c r="L764" i="1"/>
  <c r="N764" i="1" s="1"/>
  <c r="L765" i="1"/>
  <c r="N765" i="1" s="1"/>
  <c r="L766" i="1"/>
  <c r="N766" i="1" s="1"/>
  <c r="L767" i="1"/>
  <c r="N767" i="1" s="1"/>
  <c r="L768" i="1"/>
  <c r="N768" i="1" s="1"/>
  <c r="L770" i="1"/>
  <c r="N770" i="1" s="1"/>
  <c r="L771" i="1"/>
  <c r="N771" i="1" s="1"/>
  <c r="L772" i="1"/>
  <c r="N772" i="1" s="1"/>
  <c r="L773" i="1"/>
  <c r="N773" i="1" s="1"/>
  <c r="L774" i="1"/>
  <c r="N774" i="1" s="1"/>
  <c r="L775" i="1"/>
  <c r="N775" i="1" s="1"/>
  <c r="L776" i="1"/>
  <c r="N776" i="1" s="1"/>
  <c r="L777" i="1"/>
  <c r="N777" i="1" s="1"/>
  <c r="L778" i="1"/>
  <c r="N778" i="1" s="1"/>
  <c r="L779" i="1"/>
  <c r="N779" i="1" s="1"/>
  <c r="L780" i="1"/>
  <c r="N780" i="1" s="1"/>
  <c r="L781" i="1"/>
  <c r="N781" i="1" s="1"/>
  <c r="L782" i="1"/>
  <c r="N782" i="1" s="1"/>
  <c r="L783" i="1"/>
  <c r="N783" i="1" s="1"/>
  <c r="L784" i="1"/>
  <c r="N784" i="1" s="1"/>
  <c r="L785" i="1"/>
  <c r="N785" i="1" s="1"/>
  <c r="L786" i="1"/>
  <c r="N786" i="1" s="1"/>
  <c r="L787" i="1"/>
  <c r="N787" i="1" s="1"/>
  <c r="L788" i="1"/>
  <c r="N788" i="1" s="1"/>
  <c r="L789" i="1"/>
  <c r="N789" i="1" s="1"/>
  <c r="L790" i="1"/>
  <c r="N790" i="1" s="1"/>
  <c r="L791" i="1"/>
  <c r="N791" i="1" s="1"/>
  <c r="L792" i="1"/>
  <c r="N792" i="1" s="1"/>
  <c r="L793" i="1"/>
  <c r="N793" i="1" s="1"/>
  <c r="L794" i="1"/>
  <c r="N794" i="1" s="1"/>
  <c r="L795" i="1"/>
  <c r="N795" i="1" s="1"/>
  <c r="L796" i="1"/>
  <c r="N796" i="1" s="1"/>
  <c r="L797" i="1"/>
  <c r="N797" i="1" s="1"/>
  <c r="L798" i="1"/>
  <c r="N798" i="1" s="1"/>
  <c r="L799" i="1"/>
  <c r="N799" i="1" s="1"/>
  <c r="L800" i="1"/>
  <c r="N800" i="1" s="1"/>
  <c r="L801" i="1"/>
  <c r="N801" i="1" s="1"/>
  <c r="L802" i="1"/>
  <c r="N802" i="1" s="1"/>
  <c r="L803" i="1"/>
  <c r="N803" i="1" s="1"/>
  <c r="L804" i="1"/>
  <c r="N804" i="1" s="1"/>
  <c r="L805" i="1"/>
  <c r="N805" i="1" s="1"/>
  <c r="L806" i="1"/>
  <c r="N806" i="1" s="1"/>
  <c r="L807" i="1"/>
  <c r="N807" i="1" s="1"/>
  <c r="L808" i="1"/>
  <c r="N808" i="1" s="1"/>
  <c r="L809" i="1"/>
  <c r="N809" i="1" s="1"/>
  <c r="L810" i="1"/>
  <c r="N810" i="1" s="1"/>
  <c r="L811" i="1"/>
  <c r="N811" i="1" s="1"/>
  <c r="L815" i="1"/>
  <c r="N815" i="1" s="1"/>
  <c r="L816" i="1"/>
  <c r="N816" i="1" s="1"/>
  <c r="L818" i="1"/>
  <c r="N818" i="1" s="1"/>
  <c r="L819" i="1"/>
  <c r="N819" i="1" s="1"/>
  <c r="L820" i="1"/>
  <c r="N820" i="1" s="1"/>
  <c r="L821" i="1"/>
  <c r="N821" i="1" s="1"/>
  <c r="L822" i="1"/>
  <c r="N822" i="1" s="1"/>
  <c r="L824" i="1"/>
  <c r="N824" i="1" s="1"/>
  <c r="L825" i="1"/>
  <c r="N825" i="1" s="1"/>
  <c r="L826" i="1"/>
  <c r="N826" i="1" s="1"/>
  <c r="L827" i="1"/>
  <c r="N827" i="1" s="1"/>
  <c r="L828" i="1"/>
  <c r="N828" i="1" s="1"/>
  <c r="L829" i="1"/>
  <c r="N829" i="1" s="1"/>
  <c r="L830" i="1"/>
  <c r="N830" i="1" s="1"/>
  <c r="L831" i="1"/>
  <c r="N831" i="1" s="1"/>
  <c r="L832" i="1"/>
  <c r="N832" i="1" s="1"/>
  <c r="L835" i="1"/>
  <c r="N835" i="1" s="1"/>
  <c r="L836" i="1"/>
  <c r="N836" i="1" s="1"/>
  <c r="L837" i="1"/>
  <c r="N837" i="1" s="1"/>
  <c r="L838" i="1"/>
  <c r="N838" i="1" s="1"/>
  <c r="L839" i="1"/>
  <c r="N839" i="1" s="1"/>
  <c r="L840" i="1"/>
  <c r="N840" i="1" s="1"/>
  <c r="L841" i="1"/>
  <c r="N841" i="1" s="1"/>
  <c r="L842" i="1"/>
  <c r="N842" i="1" s="1"/>
  <c r="L843" i="1"/>
  <c r="N843" i="1" s="1"/>
  <c r="L844" i="1"/>
  <c r="N844" i="1" s="1"/>
  <c r="L845" i="1"/>
  <c r="N845" i="1" s="1"/>
  <c r="L846" i="1"/>
  <c r="N846" i="1" s="1"/>
  <c r="L847" i="1"/>
  <c r="N847" i="1" s="1"/>
  <c r="L848" i="1"/>
  <c r="N848" i="1" s="1"/>
  <c r="N849" i="1"/>
  <c r="L850" i="1"/>
  <c r="N850" i="1" s="1"/>
  <c r="L851" i="1"/>
  <c r="N851" i="1" s="1"/>
  <c r="L7" i="1"/>
  <c r="J8" i="1"/>
  <c r="J9" i="1"/>
  <c r="J10" i="1"/>
  <c r="J11" i="1"/>
  <c r="J12" i="1"/>
  <c r="J13" i="1"/>
  <c r="J14" i="1"/>
  <c r="J15" i="1"/>
  <c r="J16" i="1"/>
  <c r="J17" i="1"/>
  <c r="J18" i="1"/>
  <c r="J19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517" i="1"/>
  <c r="J518" i="1"/>
  <c r="J519" i="1"/>
  <c r="J520" i="1"/>
  <c r="J521" i="1"/>
  <c r="J522" i="1"/>
  <c r="J523" i="1"/>
  <c r="J524" i="1"/>
  <c r="J525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8" i="1"/>
  <c r="J559" i="1"/>
  <c r="J560" i="1"/>
  <c r="J561" i="1"/>
  <c r="J562" i="1"/>
  <c r="J563" i="1"/>
  <c r="J569" i="1"/>
  <c r="J570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5" i="1"/>
  <c r="J816" i="1"/>
  <c r="J818" i="1"/>
  <c r="J819" i="1"/>
  <c r="J820" i="1"/>
  <c r="J821" i="1"/>
  <c r="J822" i="1"/>
  <c r="J824" i="1"/>
  <c r="J825" i="1"/>
  <c r="J826" i="1"/>
  <c r="J827" i="1"/>
  <c r="J828" i="1"/>
  <c r="J829" i="1"/>
  <c r="J830" i="1"/>
  <c r="J831" i="1"/>
  <c r="J832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7" i="1"/>
  <c r="H849" i="1"/>
  <c r="L6" i="1" l="1"/>
  <c r="J852" i="1"/>
  <c r="L852" i="1"/>
  <c r="J6" i="1"/>
  <c r="J526" i="1"/>
  <c r="J720" i="1"/>
  <c r="J516" i="1"/>
  <c r="J557" i="1"/>
  <c r="J385" i="1"/>
  <c r="N852" i="1"/>
  <c r="N721" i="1"/>
  <c r="N720" i="1" s="1"/>
  <c r="L720" i="1"/>
  <c r="N517" i="1"/>
  <c r="N516" i="1" s="1"/>
  <c r="L516" i="1"/>
  <c r="N273" i="1"/>
  <c r="N272" i="1" s="1"/>
  <c r="L272" i="1"/>
  <c r="N224" i="1"/>
  <c r="N223" i="1" s="1"/>
  <c r="L223" i="1"/>
  <c r="N558" i="1"/>
  <c r="N557" i="1" s="1"/>
  <c r="L557" i="1"/>
  <c r="J684" i="1"/>
  <c r="J272" i="1"/>
  <c r="J223" i="1"/>
  <c r="N385" i="1"/>
  <c r="L385" i="1"/>
  <c r="J647" i="1"/>
  <c r="N685" i="1"/>
  <c r="N684" i="1" s="1"/>
  <c r="L684" i="1"/>
  <c r="N648" i="1"/>
  <c r="N647" i="1" s="1"/>
  <c r="L647" i="1"/>
  <c r="N527" i="1"/>
  <c r="N526" i="1" s="1"/>
  <c r="L526" i="1"/>
  <c r="N7" i="1"/>
  <c r="N6" i="1" s="1"/>
  <c r="J5" i="1" l="1"/>
  <c r="N5" i="1"/>
  <c r="L5" i="1"/>
  <c r="M720" i="1"/>
  <c r="M684" i="1" l="1"/>
  <c r="M647" i="1"/>
  <c r="M557" i="1"/>
  <c r="M526" i="1"/>
  <c r="M516" i="1"/>
  <c r="M385" i="1"/>
  <c r="M272" i="1"/>
  <c r="M223" i="1"/>
  <c r="M5" i="1" l="1"/>
</calcChain>
</file>

<file path=xl/sharedStrings.xml><?xml version="1.0" encoding="utf-8"?>
<sst xmlns="http://schemas.openxmlformats.org/spreadsheetml/2006/main" count="6052" uniqueCount="1444">
  <si>
    <t>河源市</t>
  </si>
  <si>
    <t>东源县</t>
  </si>
  <si>
    <t>曾田镇</t>
  </si>
  <si>
    <t>蒲田--坑口电站</t>
  </si>
  <si>
    <t>船塘镇</t>
  </si>
  <si>
    <t>塘面－祖公堂</t>
  </si>
  <si>
    <t>黄村镇</t>
  </si>
  <si>
    <t>黄田镇</t>
  </si>
  <si>
    <t>新联－李树坑</t>
  </si>
  <si>
    <t>蓝口镇</t>
  </si>
  <si>
    <t>柳城镇</t>
  </si>
  <si>
    <t>岭下山-村委会</t>
  </si>
  <si>
    <t>骆湖镇</t>
  </si>
  <si>
    <t>骆坪村—红星村</t>
  </si>
  <si>
    <t>上莞镇</t>
  </si>
  <si>
    <t>苏山下-岗背</t>
  </si>
  <si>
    <t>沙径口-畲斜</t>
  </si>
  <si>
    <t>双江镇</t>
  </si>
  <si>
    <t>桥头村—寨子锡坑村</t>
  </si>
  <si>
    <t>叶潭镇</t>
  </si>
  <si>
    <t>练石灰—乌石头</t>
  </si>
  <si>
    <t>段必-地委会</t>
  </si>
  <si>
    <t>漳溪乡</t>
  </si>
  <si>
    <t>白屋—兴山小桥</t>
  </si>
  <si>
    <t>和平县</t>
  </si>
  <si>
    <t>大坝镇</t>
  </si>
  <si>
    <t>彭寨镇</t>
  </si>
  <si>
    <t>金树花-洋輋</t>
  </si>
  <si>
    <t>高圳-上同坑</t>
  </si>
  <si>
    <t>洗三园-河木龙</t>
  </si>
  <si>
    <t>高桥-中心桥</t>
  </si>
  <si>
    <t>下车镇</t>
  </si>
  <si>
    <t>南湾至下屋</t>
  </si>
  <si>
    <t>乌虎径-中心窝果场</t>
  </si>
  <si>
    <t>长塘镇</t>
  </si>
  <si>
    <t>新街桥-东庄</t>
  </si>
  <si>
    <t>长塘木材站-石含</t>
  </si>
  <si>
    <t>连平县</t>
  </si>
  <si>
    <t>高莞镇</t>
  </si>
  <si>
    <t>老田心路段至中心屋</t>
  </si>
  <si>
    <t>高莞镇镇府至肖屋</t>
  </si>
  <si>
    <t>黄泥陂路口至柳屋下</t>
  </si>
  <si>
    <t>慈恒屋至茶坪老屋</t>
  </si>
  <si>
    <t>溪山镇</t>
  </si>
  <si>
    <t>村委会至东水大桥</t>
  </si>
  <si>
    <t>油溪镇</t>
  </si>
  <si>
    <t>下庄屋至焕忠屋</t>
  </si>
  <si>
    <t>3.5,4</t>
  </si>
  <si>
    <t>宏新屋至楼阁</t>
  </si>
  <si>
    <t>龙川县</t>
  </si>
  <si>
    <t>贝岭镇</t>
  </si>
  <si>
    <t>风树坳-米贝</t>
  </si>
  <si>
    <t>赤光镇</t>
  </si>
  <si>
    <t>石子岭桥—柯岭</t>
  </si>
  <si>
    <t>下畲—凤岗</t>
  </si>
  <si>
    <t>船坑—石下</t>
  </si>
  <si>
    <t>下伍屋—黄屋</t>
  </si>
  <si>
    <t>七队-白石背</t>
  </si>
  <si>
    <t>鹤市镇</t>
  </si>
  <si>
    <t>莲坑-红卫</t>
  </si>
  <si>
    <t>莲坑-荣光下、新罗坑</t>
  </si>
  <si>
    <t>廻龙镇</t>
  </si>
  <si>
    <t>排方下-罗南</t>
  </si>
  <si>
    <t>排方头—白石面</t>
  </si>
  <si>
    <t>菊花堂—黄乾背</t>
  </si>
  <si>
    <t>排方下-石龙坑</t>
  </si>
  <si>
    <t>黎咀镇</t>
  </si>
  <si>
    <t>左坑—山背</t>
  </si>
  <si>
    <t>横口-中心村</t>
  </si>
  <si>
    <t>满村-老正</t>
  </si>
  <si>
    <t>龙母镇</t>
  </si>
  <si>
    <t>高陂-高陂水库</t>
  </si>
  <si>
    <t>沙骆-三文地</t>
  </si>
  <si>
    <t>麻布岗镇</t>
  </si>
  <si>
    <t>阁前-屏嶂</t>
  </si>
  <si>
    <t>阁前-下村</t>
  </si>
  <si>
    <t>上阁－陈富</t>
  </si>
  <si>
    <t>壮梅—荷树</t>
  </si>
  <si>
    <t>瑚径-棉径</t>
  </si>
  <si>
    <t>上溪—群星</t>
  </si>
  <si>
    <t>上溪-溪尾</t>
  </si>
  <si>
    <t>上坪镇</t>
  </si>
  <si>
    <t>寨下—坳背、马头寨</t>
  </si>
  <si>
    <t>青云—大山里</t>
  </si>
  <si>
    <t>四都镇</t>
  </si>
  <si>
    <t>新四—建丰</t>
  </si>
  <si>
    <t>村委—红东</t>
  </si>
  <si>
    <t>田心镇</t>
  </si>
  <si>
    <t>东江—均竹下</t>
  </si>
  <si>
    <t>铁场镇</t>
  </si>
  <si>
    <t>佗城镇</t>
  </si>
  <si>
    <t>佗城—东坝</t>
  </si>
  <si>
    <t>东坝-下瑶</t>
  </si>
  <si>
    <t>东瑶－坪二</t>
  </si>
  <si>
    <t>紫金县</t>
  </si>
  <si>
    <t>黄塘镇</t>
  </si>
  <si>
    <t>下村桥头－老屋</t>
  </si>
  <si>
    <t>樟树排－木坑</t>
  </si>
  <si>
    <t>莲塘岘－荷树头</t>
  </si>
  <si>
    <t>杨梅-企峯火</t>
  </si>
  <si>
    <t>简头-企峯火</t>
  </si>
  <si>
    <t>墩顶-减路下</t>
  </si>
  <si>
    <t>塘心-刁坑</t>
  </si>
  <si>
    <t>腊石学校-小布</t>
  </si>
  <si>
    <t>腊石大桥-东龙桥</t>
  </si>
  <si>
    <t>九和镇</t>
  </si>
  <si>
    <t>玉塘-坑口村</t>
  </si>
  <si>
    <t>龙塘村-龙田</t>
  </si>
  <si>
    <t>金竹-蓝塘路口</t>
  </si>
  <si>
    <t>路口-鹿径</t>
  </si>
  <si>
    <t>南岭镇</t>
  </si>
  <si>
    <t>上围村-新甘</t>
  </si>
  <si>
    <t>伯佘公-卫东</t>
  </si>
  <si>
    <t>学校-庵下村</t>
  </si>
  <si>
    <t>东溪桥-原兴楼</t>
  </si>
  <si>
    <t>水墩镇</t>
  </si>
  <si>
    <t>庆丰-下璜坑</t>
  </si>
  <si>
    <t>耕田池至村角</t>
  </si>
  <si>
    <t>老学校至吴蔡路</t>
  </si>
  <si>
    <t>玉屏自然村至南田农场</t>
  </si>
  <si>
    <t>大寨自然村道</t>
  </si>
  <si>
    <t>新乡至深湖</t>
  </si>
  <si>
    <t>粮田至新城门村道</t>
  </si>
  <si>
    <t>庵下至城仔里</t>
  </si>
  <si>
    <t>庵前至村生态公墓</t>
  </si>
  <si>
    <t>凤山楼至南蛇坷村道</t>
  </si>
  <si>
    <t>长径至老屋村道</t>
  </si>
  <si>
    <t>新厝角对大埔领</t>
  </si>
  <si>
    <t>灯塔镇</t>
  </si>
  <si>
    <t>清溪村委会-谷坑</t>
  </si>
  <si>
    <t>绿溪－上村</t>
  </si>
  <si>
    <t>康禾镇</t>
  </si>
  <si>
    <t>西坑--松埔</t>
  </si>
  <si>
    <t>小坪路口—小坪</t>
  </si>
  <si>
    <t>石榴花-大夫弟</t>
  </si>
  <si>
    <t>新民小学-六村</t>
  </si>
  <si>
    <t>S229线路口—赤岭</t>
  </si>
  <si>
    <t>坳头-热水</t>
  </si>
  <si>
    <t>礤黄线－鸡笼嶂</t>
  </si>
  <si>
    <t>白蒙坝--旧洞</t>
  </si>
  <si>
    <t>五谷爷--大水沥</t>
  </si>
  <si>
    <t>暗径--排沙嶂</t>
  </si>
  <si>
    <t>涧头镇</t>
  </si>
  <si>
    <t>光明—墩下</t>
  </si>
  <si>
    <t>三口塘—梅子坑</t>
  </si>
  <si>
    <t>Y545线-严屋</t>
  </si>
  <si>
    <t>中心村-上村</t>
  </si>
  <si>
    <t>村委背后-小店</t>
  </si>
  <si>
    <t>埠坝--梅子坑</t>
  </si>
  <si>
    <t>老屋－南蛇塘</t>
  </si>
  <si>
    <t>楼角—桥头村委会</t>
  </si>
  <si>
    <t>双江—斗背桥</t>
  </si>
  <si>
    <t>顺天镇</t>
  </si>
  <si>
    <t>过简-六队</t>
  </si>
  <si>
    <t>山下-小学分校</t>
  </si>
  <si>
    <t>羊头角-羊头角小组</t>
  </si>
  <si>
    <t>主道-小名</t>
  </si>
  <si>
    <t>村委会-琏石</t>
  </si>
  <si>
    <t>陶塘自然村</t>
  </si>
  <si>
    <t>水巷二—水巷</t>
  </si>
  <si>
    <t>养殖基地－基地</t>
  </si>
  <si>
    <t>贝墩镇</t>
  </si>
  <si>
    <t>仙人脚迹-鸭水塘</t>
  </si>
  <si>
    <t>排屋至联忠</t>
  </si>
  <si>
    <t>老正嘴-竹园下</t>
  </si>
  <si>
    <t>乡道-上屋</t>
  </si>
  <si>
    <t>东水镇</t>
  </si>
  <si>
    <t>新围-董源小学</t>
  </si>
  <si>
    <t>墨湖庵-龙颈</t>
  </si>
  <si>
    <t>小学-昌下</t>
  </si>
  <si>
    <t>横塘口-蝉光</t>
  </si>
  <si>
    <t>月坑渔场-山塘</t>
  </si>
  <si>
    <t>增坑村委会-下礤、茶场-东门岭</t>
  </si>
  <si>
    <t>浰源镇</t>
  </si>
  <si>
    <t>小卖部-何屋</t>
  </si>
  <si>
    <t>龙井头-岭下</t>
  </si>
  <si>
    <t>林寨镇</t>
  </si>
  <si>
    <t>上正-新上楼</t>
  </si>
  <si>
    <t>岩下-皮肤病院</t>
  </si>
  <si>
    <t>阳明镇</t>
  </si>
  <si>
    <t>山口-上曹</t>
  </si>
  <si>
    <t>新屋-果园</t>
  </si>
  <si>
    <t>古寨镇</t>
  </si>
  <si>
    <t>叶坑路口-叶坑</t>
  </si>
  <si>
    <t>村委会-黄宜</t>
  </si>
  <si>
    <t>运财屋-刘凤径</t>
  </si>
  <si>
    <t>源城区</t>
  </si>
  <si>
    <t>埔前镇</t>
  </si>
  <si>
    <t>老屋至大禾岭小组</t>
  </si>
  <si>
    <t>车田镇</t>
  </si>
  <si>
    <t>官天岭-果子</t>
  </si>
  <si>
    <t>长塘口-和尚塘</t>
  </si>
  <si>
    <t>占田-万有山林场</t>
  </si>
  <si>
    <t>郑里-陶背</t>
  </si>
  <si>
    <t>丰稔镇</t>
  </si>
  <si>
    <t>乌石坝—农场</t>
  </si>
  <si>
    <t>名光-红中、水楼</t>
  </si>
  <si>
    <t>坳背—罗回</t>
  </si>
  <si>
    <t>罗回—胡练排、莫栏寨</t>
  </si>
  <si>
    <t>老隆镇</t>
  </si>
  <si>
    <t>浮石—群民</t>
  </si>
  <si>
    <t>浮石—井坑</t>
  </si>
  <si>
    <t>和畲-历才坑</t>
  </si>
  <si>
    <t>育平屋—周中二村</t>
  </si>
  <si>
    <t>南坑—周中一村</t>
  </si>
  <si>
    <t>中坝镇</t>
  </si>
  <si>
    <t>嘴头-八斗种</t>
  </si>
  <si>
    <t>瓦溪镇</t>
  </si>
  <si>
    <t>深奥-坪山塘</t>
  </si>
  <si>
    <t>古竹镇</t>
  </si>
  <si>
    <t>羊石下-水库</t>
  </si>
  <si>
    <t>李屋路口-阿儒岭</t>
  </si>
  <si>
    <t>沙河-大屋</t>
  </si>
  <si>
    <t>对门岭钟屋-向阳</t>
  </si>
  <si>
    <t>上月布-光头仔</t>
  </si>
  <si>
    <t>苏区镇</t>
  </si>
  <si>
    <t>永坑村委-井坑</t>
  </si>
  <si>
    <t>河源市</t>
    <phoneticPr fontId="1" type="noConversion"/>
  </si>
  <si>
    <t>惠州市</t>
  </si>
  <si>
    <t>惠东县</t>
  </si>
  <si>
    <t>白盆珠镇</t>
  </si>
  <si>
    <t>3.5</t>
  </si>
  <si>
    <t>铁屎坳－鸭麻坑</t>
  </si>
  <si>
    <t>白马－老围</t>
  </si>
  <si>
    <t>博罗县</t>
  </si>
  <si>
    <t>湖镇镇</t>
  </si>
  <si>
    <t>横屋至南坑肚</t>
  </si>
  <si>
    <t>麻陂镇</t>
  </si>
  <si>
    <t>佃老至老屋</t>
  </si>
  <si>
    <t>新沥至新村</t>
  </si>
  <si>
    <t>洪四至沙岭</t>
  </si>
  <si>
    <t>杨村镇</t>
  </si>
  <si>
    <t>小盘陀至羊头岭</t>
  </si>
  <si>
    <t>塘青线至洞里坑</t>
  </si>
  <si>
    <t>下石至上石</t>
  </si>
  <si>
    <t>茅塘至石坳</t>
  </si>
  <si>
    <t>下屋至老屋</t>
  </si>
  <si>
    <t>金华路至新村一</t>
  </si>
  <si>
    <t>东风至石简</t>
  </si>
  <si>
    <t>下博至沥背</t>
  </si>
  <si>
    <t>塘尾至老新沥</t>
  </si>
  <si>
    <t>洪三至新屋</t>
  </si>
  <si>
    <t>大塘面至老屋</t>
  </si>
  <si>
    <t>师尾至老学校</t>
  </si>
  <si>
    <t>岔路口至新屋</t>
  </si>
  <si>
    <t>龙门县</t>
  </si>
  <si>
    <t>麻榨镇</t>
  </si>
  <si>
    <t>麻罗线至曾屋</t>
  </si>
  <si>
    <t>永汉镇</t>
  </si>
  <si>
    <t>揭阳市</t>
  </si>
  <si>
    <t>揭西县</t>
  </si>
  <si>
    <t>大溪镇</t>
  </si>
  <si>
    <t>大桥- 老寨</t>
  </si>
  <si>
    <t>4.5</t>
  </si>
  <si>
    <t>坪石线-农科所</t>
  </si>
  <si>
    <t>7</t>
  </si>
  <si>
    <t>新寨至井美</t>
  </si>
  <si>
    <t>坪石线至金凤村</t>
  </si>
  <si>
    <t>5</t>
  </si>
  <si>
    <t>井子头－鱼池</t>
  </si>
  <si>
    <t>4</t>
  </si>
  <si>
    <t>庵前－油房</t>
  </si>
  <si>
    <t>大东－新寨</t>
  </si>
  <si>
    <t>大东-顶光</t>
  </si>
  <si>
    <t>大车至楼座村</t>
  </si>
  <si>
    <t>东园镇</t>
  </si>
  <si>
    <t>桃园至路口</t>
  </si>
  <si>
    <t>三犁至马坑</t>
  </si>
  <si>
    <t>新宅至老树林</t>
  </si>
  <si>
    <t>白石洋至公社场</t>
  </si>
  <si>
    <t>巷墘角至京棉线</t>
  </si>
  <si>
    <t>巷墘角至后畔园</t>
  </si>
  <si>
    <t>古福至神岭</t>
  </si>
  <si>
    <t>古福至旗坑</t>
  </si>
  <si>
    <t>6</t>
  </si>
  <si>
    <t>凤江镇</t>
  </si>
  <si>
    <t>把水－浮山</t>
  </si>
  <si>
    <t>南山洋－老寨</t>
  </si>
  <si>
    <t>高园－浮山村</t>
  </si>
  <si>
    <t>Y546-美人埔</t>
  </si>
  <si>
    <t>普宁市</t>
  </si>
  <si>
    <t>南溪镇</t>
  </si>
  <si>
    <t>北溪至南面新厝</t>
  </si>
  <si>
    <t>蓝兜至顺和里</t>
  </si>
  <si>
    <t>10</t>
  </si>
  <si>
    <t>篮兜至南和里</t>
  </si>
  <si>
    <t>8</t>
  </si>
  <si>
    <t>篮兜至西安里</t>
  </si>
  <si>
    <t>12</t>
  </si>
  <si>
    <t>麒麟镇</t>
  </si>
  <si>
    <t>径水至径水村林厝窑</t>
  </si>
  <si>
    <t>径水至詹厝</t>
  </si>
  <si>
    <t>南门至江头</t>
  </si>
  <si>
    <t>里湖镇</t>
  </si>
  <si>
    <t>新寨至老寨</t>
  </si>
  <si>
    <t>大陇至引榕顶</t>
  </si>
  <si>
    <t>大陇至围内座</t>
  </si>
  <si>
    <t>老方至口围</t>
  </si>
  <si>
    <t>陈洞至学校</t>
  </si>
  <si>
    <t>竹园至高美</t>
  </si>
  <si>
    <t>5.5</t>
  </si>
  <si>
    <t>北溪至东兴座</t>
  </si>
  <si>
    <t>北溪至西华座</t>
  </si>
  <si>
    <t>南门至北门</t>
  </si>
  <si>
    <t>惠来县</t>
  </si>
  <si>
    <t>鳌江镇</t>
  </si>
  <si>
    <t>三清至大坑头村</t>
  </si>
  <si>
    <t>光明至山粟</t>
  </si>
  <si>
    <t>惠城镇</t>
  </si>
  <si>
    <t>桔南路至五福田</t>
  </si>
  <si>
    <t>隆江镇</t>
  </si>
  <si>
    <t>周美村至风红下乡</t>
  </si>
  <si>
    <t>东陇镇</t>
  </si>
  <si>
    <t>惠东线至东陇一分会</t>
  </si>
  <si>
    <t>揭阳市</t>
    <phoneticPr fontId="1" type="noConversion"/>
  </si>
  <si>
    <t>茂名市</t>
  </si>
  <si>
    <t>电白区</t>
  </si>
  <si>
    <t>林头镇</t>
  </si>
  <si>
    <t>上外田村路口至上外田村</t>
  </si>
  <si>
    <t>大牙珑路口至大牙珑村</t>
  </si>
  <si>
    <t>坎头车至糖寮</t>
  </si>
  <si>
    <t>岭门镇</t>
  </si>
  <si>
    <t>G325国道至石坑村</t>
  </si>
  <si>
    <t>G325国道至岭头仔村</t>
  </si>
  <si>
    <t>麻岗镇</t>
  </si>
  <si>
    <t>麻洋村道</t>
  </si>
  <si>
    <t>树仔镇</t>
  </si>
  <si>
    <t>平岚上村路口至平岚上村</t>
  </si>
  <si>
    <t>信宜市</t>
  </si>
  <si>
    <t>池洞镇</t>
  </si>
  <si>
    <t>水浮头至村尾</t>
  </si>
  <si>
    <t>塘冲至塘面</t>
  </si>
  <si>
    <t>石堆至山埂</t>
  </si>
  <si>
    <t>路口冯屋</t>
  </si>
  <si>
    <t>三福至坑尾</t>
  </si>
  <si>
    <t>旺沙至双桥</t>
  </si>
  <si>
    <t>旧加工厂至书房岗</t>
  </si>
  <si>
    <t>桥头至榕木根</t>
  </si>
  <si>
    <t>路口至高学</t>
  </si>
  <si>
    <t>大成镇</t>
  </si>
  <si>
    <t>火烧顶至松江</t>
  </si>
  <si>
    <t>Y349线至地河</t>
  </si>
  <si>
    <t>北梭至大垠岭岗</t>
  </si>
  <si>
    <t>地河电站至苏屋</t>
  </si>
  <si>
    <t>茶山镇</t>
  </si>
  <si>
    <t>丰垌村道</t>
  </si>
  <si>
    <t>茶山至栢木坑</t>
  </si>
  <si>
    <t>丁堡镇</t>
  </si>
  <si>
    <t>马六冲至摸竹坑</t>
  </si>
  <si>
    <t>荔枝化至金坎垌</t>
  </si>
  <si>
    <t>礼垌至六俗坑</t>
  </si>
  <si>
    <t>其伦山至栏塘</t>
  </si>
  <si>
    <t>贵子镇</t>
  </si>
  <si>
    <t>坑口至上石塘</t>
  </si>
  <si>
    <t>高榔埂至大田头</t>
  </si>
  <si>
    <t>坑口至下石塘</t>
  </si>
  <si>
    <t>云世至蓝岗</t>
  </si>
  <si>
    <t>怀乡镇</t>
  </si>
  <si>
    <t>金垌镇</t>
  </si>
  <si>
    <t>省道至大旱坡</t>
  </si>
  <si>
    <t>幸福小学至大塘</t>
  </si>
  <si>
    <t>青社口至青社</t>
  </si>
  <si>
    <t>钱排镇</t>
  </si>
  <si>
    <t>钱平线至竹垌(竹云至响水段)</t>
  </si>
  <si>
    <t>三木埇至河边</t>
  </si>
  <si>
    <t>垌口桥至樟木社</t>
  </si>
  <si>
    <t>边水田至沙湾</t>
  </si>
  <si>
    <t>响水电站陂头至大路底</t>
  </si>
  <si>
    <t>五斗种至山塘窝</t>
  </si>
  <si>
    <t>大坪岗至老屋</t>
  </si>
  <si>
    <t>上坑路面至坑边</t>
  </si>
  <si>
    <t>河背垌至车角</t>
  </si>
  <si>
    <t>塘坳至大坪岗</t>
  </si>
  <si>
    <t>水口镇</t>
  </si>
  <si>
    <t>桥头至瓦屋</t>
  </si>
  <si>
    <t>竹九洼至山塘</t>
  </si>
  <si>
    <t>绿竹山至马二</t>
  </si>
  <si>
    <t>思贺镇</t>
  </si>
  <si>
    <t>下葵垌至上葵垌</t>
  </si>
  <si>
    <t>新宝镇</t>
  </si>
  <si>
    <t>新宝至应高坪</t>
  </si>
  <si>
    <t>枫木至白龙</t>
  </si>
  <si>
    <t>龙角湾至长乐坑</t>
  </si>
  <si>
    <t>枫木村委会至庵墩</t>
  </si>
  <si>
    <t>朱砂镇</t>
  </si>
  <si>
    <t>大陂桥至任尾</t>
  </si>
  <si>
    <t>大陂岭至大坑尾</t>
  </si>
  <si>
    <t>石印至双砥</t>
  </si>
  <si>
    <t>四来桥至东埇口</t>
  </si>
  <si>
    <t>六宵口至瓦屋坪</t>
  </si>
  <si>
    <t>燕埇至大旱</t>
  </si>
  <si>
    <t>水湾头至鱼花塘</t>
  </si>
  <si>
    <t>塘铺路口至塘铺化</t>
  </si>
  <si>
    <t>村尾至四来桥</t>
  </si>
  <si>
    <t>高州市</t>
  </si>
  <si>
    <t>南塘镇</t>
  </si>
  <si>
    <t>路口至低垌</t>
  </si>
  <si>
    <t>大村至上丰垌</t>
  </si>
  <si>
    <t>路口至木山</t>
  </si>
  <si>
    <t>田利至山脚</t>
  </si>
  <si>
    <t>路口至中坡</t>
  </si>
  <si>
    <t>潭头镇</t>
  </si>
  <si>
    <t>路口至山心坡村道</t>
  </si>
  <si>
    <t>新垌镇</t>
  </si>
  <si>
    <t>路口至温坑</t>
  </si>
  <si>
    <t>北界镇</t>
  </si>
  <si>
    <t>里垌至蕉木冲</t>
  </si>
  <si>
    <t>合水镇</t>
  </si>
  <si>
    <t>垠头至垠尾</t>
  </si>
  <si>
    <t>新北至中间屋（新云至清水山）</t>
  </si>
  <si>
    <t>落龙至新厔</t>
  </si>
  <si>
    <t>横岗至涧头</t>
  </si>
  <si>
    <t>平塘镇</t>
  </si>
  <si>
    <t>村委会至沙湾</t>
  </si>
  <si>
    <t>公洼至格子洼</t>
  </si>
  <si>
    <t>路口至刘屋</t>
  </si>
  <si>
    <t>路口至杨梅坑</t>
  </si>
  <si>
    <t>文料垌至车田</t>
  </si>
  <si>
    <t>宝光街道</t>
  </si>
  <si>
    <t>路口至丁堂村道</t>
  </si>
  <si>
    <t>云潭镇</t>
  </si>
  <si>
    <t>路口至山坪</t>
  </si>
  <si>
    <t>路口至大坡田</t>
  </si>
  <si>
    <t>路口至立石</t>
  </si>
  <si>
    <t>茂南区</t>
  </si>
  <si>
    <t>公馆镇</t>
  </si>
  <si>
    <t>六头岭至黑泥塘</t>
  </si>
  <si>
    <t>悦兴至戴屋</t>
  </si>
  <si>
    <t>梁村至石车</t>
  </si>
  <si>
    <t>金塘镇</t>
  </si>
  <si>
    <t>天安至余屋</t>
  </si>
  <si>
    <t>山口至谭村</t>
  </si>
  <si>
    <t>旧屋至邓屋</t>
  </si>
  <si>
    <t>上垌至仕贡塘</t>
  </si>
  <si>
    <t>上垌至高坡、百福塘</t>
  </si>
  <si>
    <t>松木山至陈屋岭、方田屋</t>
  </si>
  <si>
    <t>南塘新村至塘头</t>
  </si>
  <si>
    <t>黑泥塘至塘心园</t>
  </si>
  <si>
    <t>黄泥塘至徐屋</t>
  </si>
  <si>
    <t>双狮岭至桂华山</t>
  </si>
  <si>
    <t>鳌头镇</t>
  </si>
  <si>
    <t>打铁仔至东辽</t>
  </si>
  <si>
    <t>车仔至上塘札</t>
  </si>
  <si>
    <t>上袂蓬至下袂蓬</t>
  </si>
  <si>
    <t>枧头至大河边</t>
  </si>
  <si>
    <t>桥头村路口至桥头村</t>
  </si>
  <si>
    <t>上后车仔路口至上后车仔村</t>
  </si>
  <si>
    <t>坎船路口至坎船村</t>
  </si>
  <si>
    <t>文车村委会至河边村</t>
  </si>
  <si>
    <t>锡坡至河边村</t>
  </si>
  <si>
    <t>祖岱村路口至祖岱村</t>
  </si>
  <si>
    <t>五蓝村至麦屋山村</t>
  </si>
  <si>
    <t>罗坑镇</t>
  </si>
  <si>
    <t>龙塘角至东坑</t>
  </si>
  <si>
    <t>坡尾至黄充</t>
  </si>
  <si>
    <t>罗三线至坳仔</t>
  </si>
  <si>
    <t>牛门小学至松柏坑村</t>
  </si>
  <si>
    <t>茂名市</t>
    <phoneticPr fontId="1" type="noConversion"/>
  </si>
  <si>
    <t>梅州市</t>
  </si>
  <si>
    <t>梅县区</t>
  </si>
  <si>
    <t>大坪镇</t>
  </si>
  <si>
    <t>南口镇</t>
  </si>
  <si>
    <t>石坑镇</t>
  </si>
  <si>
    <t>松口镇</t>
  </si>
  <si>
    <t>赤花塘至上叶屋</t>
  </si>
  <si>
    <t>桃尧镇</t>
  </si>
  <si>
    <t>村址至矿隆坑</t>
  </si>
  <si>
    <t>梅南镇</t>
  </si>
  <si>
    <t>敬老院至兔子上</t>
  </si>
  <si>
    <t>石奇头至暗角村</t>
  </si>
  <si>
    <t>读书坑至竹子排</t>
  </si>
  <si>
    <t>水库面至高山董</t>
  </si>
  <si>
    <t>中心桥至文兴小学门口</t>
  </si>
  <si>
    <t>火斗围至中心桥</t>
  </si>
  <si>
    <t>排里至南塘</t>
  </si>
  <si>
    <t>南山下至赤南</t>
  </si>
  <si>
    <t>畲江镇</t>
  </si>
  <si>
    <t>彰三分校至廖东坑</t>
  </si>
  <si>
    <t>石扇镇</t>
  </si>
  <si>
    <t>天字岌至背夫坑水库</t>
  </si>
  <si>
    <t>榕树坳至牛栏岗</t>
  </si>
  <si>
    <t>隆文镇</t>
  </si>
  <si>
    <t>原森工站至象湖</t>
  </si>
  <si>
    <t>兴宁市</t>
  </si>
  <si>
    <t>新陂镇</t>
  </si>
  <si>
    <t>叶塘镇</t>
  </si>
  <si>
    <t>平远县</t>
  </si>
  <si>
    <t>大柘镇</t>
  </si>
  <si>
    <t>原造纸厂-下南山</t>
  </si>
  <si>
    <t>蕉岭县</t>
  </si>
  <si>
    <t>新铺镇</t>
  </si>
  <si>
    <t>大埔县</t>
  </si>
  <si>
    <t>丰顺县</t>
  </si>
  <si>
    <t>留隍镇</t>
  </si>
  <si>
    <t>砂田镇</t>
  </si>
  <si>
    <t>潭江镇</t>
  </si>
  <si>
    <t>湖洋背至凹子（一期）</t>
  </si>
  <si>
    <t>汤西镇</t>
  </si>
  <si>
    <t>小胜镇</t>
  </si>
  <si>
    <t>凹头至大岭背</t>
  </si>
  <si>
    <t>五华县</t>
  </si>
  <si>
    <t>安流镇</t>
  </si>
  <si>
    <t>河东镇</t>
  </si>
  <si>
    <t>横陂镇</t>
  </si>
  <si>
    <t>梅州市</t>
    <phoneticPr fontId="5" type="noConversion"/>
  </si>
  <si>
    <t>清新区</t>
  </si>
  <si>
    <t>禾云镇</t>
  </si>
  <si>
    <t>新群至乌榄冲</t>
  </si>
  <si>
    <t>村委会至刘屋村</t>
  </si>
  <si>
    <t>村委会至白石岗</t>
  </si>
  <si>
    <t>太平镇</t>
  </si>
  <si>
    <t>三兴村至中南村委会</t>
  </si>
  <si>
    <t>西瓜村至鱼井岗</t>
  </si>
  <si>
    <t>龙湾大道至汉塘村</t>
  </si>
  <si>
    <t>龙颈镇</t>
  </si>
  <si>
    <t>石崇桥至曲滩</t>
  </si>
  <si>
    <t>骆坑至下坪</t>
  </si>
  <si>
    <t>英德市</t>
  </si>
  <si>
    <t>西牛镇</t>
  </si>
  <si>
    <t>梅山路口至梅山</t>
  </si>
  <si>
    <t>连州市</t>
  </si>
  <si>
    <t>西岸镇</t>
  </si>
  <si>
    <t>741乡道-牛仔冲</t>
  </si>
  <si>
    <t>阳山县</t>
  </si>
  <si>
    <t>阳城镇</t>
  </si>
  <si>
    <t>石面洞至崩塘</t>
  </si>
  <si>
    <t>增田至钱屋</t>
  </si>
  <si>
    <t>水吊至天升</t>
  </si>
  <si>
    <t>旧村至天升</t>
  </si>
  <si>
    <t>增田至天升</t>
  </si>
  <si>
    <t>秤架瑶族乡</t>
  </si>
  <si>
    <t>G323线至奖加岸</t>
  </si>
  <si>
    <t>干坑到白花浪</t>
  </si>
  <si>
    <t>秤架至下寮</t>
  </si>
  <si>
    <t>大崀镇</t>
  </si>
  <si>
    <t>X830线至大围</t>
  </si>
  <si>
    <t>江英镇</t>
  </si>
  <si>
    <t>鱼坑线</t>
  </si>
  <si>
    <t>汕尾市</t>
  </si>
  <si>
    <t>陆丰市</t>
  </si>
  <si>
    <t>博美镇</t>
  </si>
  <si>
    <t>花城头至花城尾</t>
  </si>
  <si>
    <t>海丰县</t>
  </si>
  <si>
    <t>赤坑镇</t>
  </si>
  <si>
    <t>南雅村至村内</t>
  </si>
  <si>
    <t>大湖镇</t>
  </si>
  <si>
    <t>东金线</t>
  </si>
  <si>
    <t>城区</t>
  </si>
  <si>
    <t>东涌镇</t>
  </si>
  <si>
    <t>东寮路</t>
  </si>
  <si>
    <t>町前至后山路</t>
  </si>
  <si>
    <t>苦沟路</t>
  </si>
  <si>
    <t>大园环村路</t>
  </si>
  <si>
    <t>附城镇</t>
  </si>
  <si>
    <t>Y485线至Y001线</t>
  </si>
  <si>
    <t>公平镇</t>
  </si>
  <si>
    <t>锅大线</t>
  </si>
  <si>
    <t>陆河县</t>
  </si>
  <si>
    <t>河田镇</t>
  </si>
  <si>
    <t>上屯至人和</t>
  </si>
  <si>
    <t>华侨管理区</t>
  </si>
  <si>
    <t>华东至垃圾场</t>
  </si>
  <si>
    <t>大南线至八村</t>
  </si>
  <si>
    <t>拱房至八村</t>
  </si>
  <si>
    <t>联安镇</t>
  </si>
  <si>
    <t>海梅线至坡平</t>
  </si>
  <si>
    <t>螺溪镇</t>
  </si>
  <si>
    <t>兆田桥头至通树背路口</t>
  </si>
  <si>
    <t>上护镇</t>
  </si>
  <si>
    <t>塘上窝至上响水</t>
  </si>
  <si>
    <t>碣石镇</t>
  </si>
  <si>
    <t>南溪边至三家村（白龙阁）</t>
  </si>
  <si>
    <t>城东街道</t>
  </si>
  <si>
    <t>高美村至后乡村</t>
  </si>
  <si>
    <t>城东镇</t>
  </si>
  <si>
    <t>平岭村一路</t>
  </si>
  <si>
    <t>虎头兰至小学</t>
  </si>
  <si>
    <t>后林至东光</t>
  </si>
  <si>
    <t>东光至新湖</t>
  </si>
  <si>
    <t>河口镇</t>
  </si>
  <si>
    <t>麦湖至輋子下</t>
  </si>
  <si>
    <t>梅寨路口至梅寨三叉路口</t>
  </si>
  <si>
    <t>梅寨至梅坝路口</t>
  </si>
  <si>
    <t>后径至径口</t>
  </si>
  <si>
    <t>老仙宫至荷花池</t>
  </si>
  <si>
    <t>七队至后湖</t>
  </si>
  <si>
    <t>伯公陇至吉隆</t>
  </si>
  <si>
    <t>潭西镇</t>
  </si>
  <si>
    <t>阳东大道至广汕公路</t>
  </si>
  <si>
    <t>韶关市</t>
  </si>
  <si>
    <t>始兴县</t>
  </si>
  <si>
    <t>隘子镇</t>
  </si>
  <si>
    <t>满堂至冷井坝</t>
  </si>
  <si>
    <t>河背至严屋</t>
  </si>
  <si>
    <t>陈屋至禾角塘</t>
  </si>
  <si>
    <t>乐昌市</t>
  </si>
  <si>
    <t>黄圃镇</t>
  </si>
  <si>
    <t>排上至枫树下</t>
  </si>
  <si>
    <t>南雄市</t>
  </si>
  <si>
    <t>江头镇</t>
  </si>
  <si>
    <t>城墙坪村至老吴屋村</t>
  </si>
  <si>
    <t>翁源县</t>
  </si>
  <si>
    <t>江尾镇</t>
  </si>
  <si>
    <t>江松路至大段子</t>
  </si>
  <si>
    <t>排下栋至老围仔</t>
  </si>
  <si>
    <t>屋边至河坝背</t>
  </si>
  <si>
    <t>7组至厅下围</t>
  </si>
  <si>
    <t>12组至11组</t>
  </si>
  <si>
    <t>村委至新圳</t>
  </si>
  <si>
    <t>一组至佰公下</t>
  </si>
  <si>
    <t>5村至沙背</t>
  </si>
  <si>
    <t>马市镇</t>
  </si>
  <si>
    <t>新屋至张排坳背</t>
  </si>
  <si>
    <t>江钻至张屋</t>
  </si>
  <si>
    <t>上新至庙门口</t>
  </si>
  <si>
    <t>铺背至中间门</t>
  </si>
  <si>
    <t>陂田至涝洲水</t>
  </si>
  <si>
    <t>石桥至坑俚</t>
  </si>
  <si>
    <t>帽子峰镇</t>
  </si>
  <si>
    <t>忠坋至张屋坪路道</t>
  </si>
  <si>
    <t>新丰县</t>
  </si>
  <si>
    <t>梅坑镇</t>
  </si>
  <si>
    <t>黄泥塘-沿江路</t>
  </si>
  <si>
    <t>黄泥塘桥至钟屋祠</t>
  </si>
  <si>
    <t>珠玑镇</t>
  </si>
  <si>
    <t>邓屋、黄屋至中街、蓝田</t>
  </si>
  <si>
    <t>灵潭至新农村</t>
  </si>
  <si>
    <t>主田镇</t>
  </si>
  <si>
    <t>莲花洞至谭屋村</t>
  </si>
  <si>
    <t>白石坑至王屋</t>
  </si>
  <si>
    <t>白石至石床坑</t>
  </si>
  <si>
    <t>罗坝镇</t>
  </si>
  <si>
    <t>加工厂至热水塘</t>
  </si>
  <si>
    <t>画眉岭至兴福</t>
  </si>
  <si>
    <t>水城至老屋</t>
  </si>
  <si>
    <t>李屋至瑶前排</t>
  </si>
  <si>
    <t>赖屋至瑶前排</t>
  </si>
  <si>
    <t>店下至大门口</t>
  </si>
  <si>
    <t>司前镇</t>
  </si>
  <si>
    <t>乌石岗至枫树坪</t>
  </si>
  <si>
    <t>石背段至石背小组</t>
  </si>
  <si>
    <t>榜坑至山脚下</t>
  </si>
  <si>
    <t>仁化县</t>
  </si>
  <si>
    <t>大桥镇</t>
  </si>
  <si>
    <t>老市场路口至易屋</t>
  </si>
  <si>
    <t>G323至黄屋村</t>
  </si>
  <si>
    <t>黄坑镇</t>
  </si>
  <si>
    <t>水村六村至水村七村</t>
  </si>
  <si>
    <t>水村七村至Y627</t>
  </si>
  <si>
    <t>澜河镇</t>
  </si>
  <si>
    <t>坦坪至小水</t>
  </si>
  <si>
    <t>坝仔镇</t>
  </si>
  <si>
    <t>背夫至中肖</t>
  </si>
  <si>
    <t>肖屋段至深肖</t>
  </si>
  <si>
    <t>土屋至罗屋</t>
  </si>
  <si>
    <t>上爱村委至下李</t>
  </si>
  <si>
    <t>沙群路至田心</t>
  </si>
  <si>
    <t>上岗至栗子园</t>
  </si>
  <si>
    <t>澄江镇</t>
  </si>
  <si>
    <t>廖屋至廖屋新村</t>
  </si>
  <si>
    <t>上庄至上庄祠堂下</t>
  </si>
  <si>
    <t>黄屋至梅坑</t>
  </si>
  <si>
    <t>花山至花山新农村</t>
  </si>
  <si>
    <t>桥头围至枫树岗</t>
  </si>
  <si>
    <t>甘塘至甘塘大门</t>
  </si>
  <si>
    <t>中南石至崩岗下</t>
  </si>
  <si>
    <t>董塘镇</t>
  </si>
  <si>
    <t>宏建铝业至黄子塘</t>
  </si>
  <si>
    <t>江头村委会至石龙头</t>
  </si>
  <si>
    <t>S345至黎屋</t>
  </si>
  <si>
    <t>董联至江头</t>
  </si>
  <si>
    <t>顿岗镇</t>
  </si>
  <si>
    <t>上营至圳北</t>
  </si>
  <si>
    <t>三满新村至周所桥头</t>
  </si>
  <si>
    <t>朱屋至新村</t>
  </si>
  <si>
    <t>千家营至碣下</t>
  </si>
  <si>
    <t>大围至上新</t>
  </si>
  <si>
    <t>深水龙至章路</t>
  </si>
  <si>
    <t>曲江区</t>
  </si>
  <si>
    <t>枫湾镇</t>
  </si>
  <si>
    <t>石坑路口至石坑村</t>
  </si>
  <si>
    <t>白洋石路口至白洋石</t>
  </si>
  <si>
    <t>轻钙厂至皮肤院</t>
  </si>
  <si>
    <t>竹子坝至村委</t>
  </si>
  <si>
    <t>昨田至老山</t>
  </si>
  <si>
    <t>扶溪镇</t>
  </si>
  <si>
    <t>江下至村10小组</t>
  </si>
  <si>
    <t>乡道至狮角湾</t>
  </si>
  <si>
    <t>古市镇</t>
  </si>
  <si>
    <t>对门至中坪</t>
  </si>
  <si>
    <t>路口至下西村委会</t>
  </si>
  <si>
    <t>阳江市</t>
  </si>
  <si>
    <t>江城区</t>
  </si>
  <si>
    <t>双捷镇</t>
  </si>
  <si>
    <t>东边坑至大朗村</t>
  </si>
  <si>
    <t>大朗村至屋背坡村</t>
  </si>
  <si>
    <t>乐双线至茶水村委会中朗村</t>
  </si>
  <si>
    <t>茶水新村至英岗村</t>
  </si>
  <si>
    <t>X597至中心村</t>
  </si>
  <si>
    <t>书元村至清冲路</t>
  </si>
  <si>
    <t>阳东县</t>
  </si>
  <si>
    <t>红丰镇</t>
  </si>
  <si>
    <t>东方村至石头岗</t>
  </si>
  <si>
    <t>那龙镇</t>
  </si>
  <si>
    <t>新龙岗至旧屋园村</t>
  </si>
  <si>
    <t>新龙岗至回龙村</t>
  </si>
  <si>
    <t>塘坪镇</t>
  </si>
  <si>
    <t>江春路至大什村</t>
  </si>
  <si>
    <t>阳西县</t>
  </si>
  <si>
    <t>儒洞镇</t>
  </si>
  <si>
    <t>广湛线至苏木坑</t>
  </si>
  <si>
    <t>大路下路口至大路下</t>
  </si>
  <si>
    <t>广湛线至下河村</t>
  </si>
  <si>
    <t>新圩镇</t>
  </si>
  <si>
    <t>禾东线至大垌村</t>
  </si>
  <si>
    <t>禾东路至沙坪村</t>
  </si>
  <si>
    <t>禾东线至龙眼根村</t>
  </si>
  <si>
    <t>织篢镇</t>
  </si>
  <si>
    <t>织平线至高原</t>
  </si>
  <si>
    <t>织牛线至石挞</t>
  </si>
  <si>
    <t>牛旧线至交耳窝</t>
  </si>
  <si>
    <t>织牛线至河角仔</t>
  </si>
  <si>
    <t>阳春市</t>
  </si>
  <si>
    <t>八甲镇</t>
  </si>
  <si>
    <t>澄垌-铁梨</t>
  </si>
  <si>
    <t>新石角至旧石角</t>
  </si>
  <si>
    <t>石上至车头塘头</t>
  </si>
  <si>
    <t>岗美镇</t>
  </si>
  <si>
    <t>潭勒至下铺</t>
  </si>
  <si>
    <t>隆岗X599线至双楼</t>
  </si>
  <si>
    <t>0,3.5</t>
  </si>
  <si>
    <t>S278至美塘朗仔白石</t>
  </si>
  <si>
    <t>潭水镇</t>
  </si>
  <si>
    <t>马兰高石至凤来</t>
  </si>
  <si>
    <t>凤来至东风</t>
  </si>
  <si>
    <t>永宁镇</t>
  </si>
  <si>
    <t>林湾至下岭仔</t>
  </si>
  <si>
    <t>江春路边至那邓村</t>
  </si>
  <si>
    <t>广塘线至堤坑</t>
  </si>
  <si>
    <t>轮源村委会村道</t>
  </si>
  <si>
    <t>双凤至挪扶、挪溪</t>
  </si>
  <si>
    <t>良垌至东寨升坡朗</t>
  </si>
  <si>
    <t>良垌至东寨良垌小学</t>
  </si>
  <si>
    <t>良垌-升坡朗</t>
  </si>
  <si>
    <t>阳江市</t>
    <phoneticPr fontId="1" type="noConversion"/>
  </si>
  <si>
    <t>汕头市</t>
  </si>
  <si>
    <t>澄海区</t>
  </si>
  <si>
    <t>隆都镇</t>
  </si>
  <si>
    <t>凤湾线至贡林</t>
  </si>
  <si>
    <t>溪南镇</t>
  </si>
  <si>
    <t>埭董线至仙门</t>
  </si>
  <si>
    <t>潮阳区</t>
  </si>
  <si>
    <t>河溪镇</t>
  </si>
  <si>
    <t>清口线至南陇农业区</t>
  </si>
  <si>
    <t>南澳县</t>
  </si>
  <si>
    <t>后宅镇</t>
  </si>
  <si>
    <t>羊屿尾村路</t>
  </si>
  <si>
    <t>敬南线至南陇一片村</t>
  </si>
  <si>
    <t>铜盂镇</t>
  </si>
  <si>
    <t>东桥线至东上村</t>
  </si>
  <si>
    <t>西胪镇</t>
  </si>
  <si>
    <t>宫前一线至东潮一片村</t>
  </si>
  <si>
    <t>龙安线至龙溪一片村</t>
  </si>
  <si>
    <t>潮南区</t>
  </si>
  <si>
    <t>井都镇</t>
  </si>
  <si>
    <t>诗家二线</t>
  </si>
  <si>
    <t>云浮市</t>
  </si>
  <si>
    <t>罗定市</t>
  </si>
  <si>
    <t>榃滨镇</t>
  </si>
  <si>
    <t>思甲村委-山顶</t>
  </si>
  <si>
    <t>望天--十八坑</t>
  </si>
  <si>
    <t>郁南县</t>
  </si>
  <si>
    <t>宝珠镇</t>
  </si>
  <si>
    <t>张屋路口-新村</t>
  </si>
  <si>
    <t>龙塘路口至上井</t>
  </si>
  <si>
    <t>新兴县</t>
  </si>
  <si>
    <t>车岗镇</t>
  </si>
  <si>
    <t>铁洞至洞表（一期）</t>
  </si>
  <si>
    <t>船步镇</t>
  </si>
  <si>
    <t>猪笼坑至石门田</t>
  </si>
  <si>
    <t>石门田坑口至长脊岭</t>
  </si>
  <si>
    <t>大江镇</t>
  </si>
  <si>
    <t>大坑到大岗坪</t>
  </si>
  <si>
    <t>桂圩镇</t>
  </si>
  <si>
    <t>社村口至社村尾</t>
  </si>
  <si>
    <t>加益镇</t>
  </si>
  <si>
    <t>长塘-长塘尾</t>
  </si>
  <si>
    <t>黎少镇</t>
  </si>
  <si>
    <t>上榃—水库</t>
  </si>
  <si>
    <t>历洞镇</t>
  </si>
  <si>
    <t>里城环村道至大窝尾</t>
  </si>
  <si>
    <t>里城至尾冲</t>
  </si>
  <si>
    <t>桥头-中洞村</t>
  </si>
  <si>
    <t>和平桥头至常村</t>
  </si>
  <si>
    <t>罗镜镇</t>
  </si>
  <si>
    <t>镜东－步贺（四期）</t>
  </si>
  <si>
    <t>步贺电站－头垌（三期）</t>
  </si>
  <si>
    <t>南江口镇</t>
  </si>
  <si>
    <t>龙窝路口-龙窝</t>
  </si>
  <si>
    <t>大坑路口至崩泥</t>
  </si>
  <si>
    <t>外寨至大坑</t>
  </si>
  <si>
    <t>黄岗至柑梓寨</t>
  </si>
  <si>
    <t>沙滩至保康</t>
  </si>
  <si>
    <t>云城区</t>
  </si>
  <si>
    <t>南盛镇</t>
  </si>
  <si>
    <t>枧岭村口至枧岭小学</t>
  </si>
  <si>
    <t>苹塘镇</t>
  </si>
  <si>
    <t>村委-合理咀</t>
  </si>
  <si>
    <t>前锋镇</t>
  </si>
  <si>
    <t>塘坑至矮岭</t>
  </si>
  <si>
    <t>素龙街道</t>
  </si>
  <si>
    <t>路埇岗—六胜</t>
  </si>
  <si>
    <t>洞美村委-洞美小学(二期）</t>
  </si>
  <si>
    <t>大岗顶-有水涌(一期）</t>
  </si>
  <si>
    <t>洞美小学-社子背</t>
  </si>
  <si>
    <t>黄帝岗-岗强</t>
  </si>
  <si>
    <t>白九岗-黄帝岗(二期）</t>
  </si>
  <si>
    <t>通门镇</t>
  </si>
  <si>
    <t>通筋线路口至陆屋</t>
  </si>
  <si>
    <t>路口至大山坑</t>
  </si>
  <si>
    <t>云浮市</t>
    <phoneticPr fontId="1" type="noConversion"/>
  </si>
  <si>
    <t>肇庆市</t>
  </si>
  <si>
    <t>封开县</t>
  </si>
  <si>
    <t>白垢镇</t>
  </si>
  <si>
    <t>风车儿至风车儿村</t>
  </si>
  <si>
    <t>广宁县</t>
  </si>
  <si>
    <t>北市镇</t>
  </si>
  <si>
    <t>北市-崀头</t>
  </si>
  <si>
    <t>北市-社心</t>
  </si>
  <si>
    <t>宾亨镇</t>
  </si>
  <si>
    <t>凹下-大塘基</t>
  </si>
  <si>
    <t>德庆县</t>
  </si>
  <si>
    <t>播植镇</t>
  </si>
  <si>
    <t>罗陈村道</t>
  </si>
  <si>
    <t>花山-马罗田崀二期</t>
  </si>
  <si>
    <t>大洲镇</t>
  </si>
  <si>
    <t>东畔至兰满</t>
  </si>
  <si>
    <t>屋垌口至屋垌埇</t>
  </si>
  <si>
    <t>莫婆至下罗田</t>
  </si>
  <si>
    <t>都平镇</t>
  </si>
  <si>
    <t>官冲口至篮球场</t>
  </si>
  <si>
    <t>怀集县</t>
  </si>
  <si>
    <t>凤岗镇</t>
  </si>
  <si>
    <t>龙凤至梁屋</t>
  </si>
  <si>
    <t>古水镇</t>
  </si>
  <si>
    <t>蒙坑-学塘沙</t>
  </si>
  <si>
    <t>蒙坑-罗坑二</t>
  </si>
  <si>
    <t>怀城镇</t>
  </si>
  <si>
    <t>梅石上塘至下塘</t>
  </si>
  <si>
    <t>江川镇</t>
  </si>
  <si>
    <t>上行嘴至大岭脚</t>
  </si>
  <si>
    <t>大皮山至新村</t>
  </si>
  <si>
    <t>路口至香车</t>
  </si>
  <si>
    <t>江屯镇</t>
  </si>
  <si>
    <t>吉安-黄坭塘</t>
  </si>
  <si>
    <t>银坑坪-三坑</t>
  </si>
  <si>
    <t>金装镇</t>
  </si>
  <si>
    <t>岑罗至江尾</t>
  </si>
  <si>
    <t>三岔路口至上坑</t>
  </si>
  <si>
    <t>安晴桥头至俄塘</t>
  </si>
  <si>
    <t>井门至高等</t>
  </si>
  <si>
    <t>坑口镇</t>
  </si>
  <si>
    <t>大汕-俸禄</t>
  </si>
  <si>
    <t>冷坑镇</t>
  </si>
  <si>
    <t>朗照-谭徐</t>
  </si>
  <si>
    <t>莲都镇</t>
  </si>
  <si>
    <t>路口至义子</t>
  </si>
  <si>
    <t>罗董镇</t>
  </si>
  <si>
    <t>五星至双河</t>
  </si>
  <si>
    <t>村头至桥塘新村</t>
  </si>
  <si>
    <t>南丰镇</t>
  </si>
  <si>
    <t>塘村至南社</t>
  </si>
  <si>
    <t>排沙镇</t>
  </si>
  <si>
    <t>大罗-莫坑</t>
  </si>
  <si>
    <t>平凤镇</t>
  </si>
  <si>
    <t>下蟠龙至下埌</t>
  </si>
  <si>
    <t>连接线至下蟠龙</t>
  </si>
  <si>
    <t>连接线至平果</t>
  </si>
  <si>
    <t>坝基头至十队</t>
  </si>
  <si>
    <t>峡塘至祜塘度</t>
  </si>
  <si>
    <t>洽水镇</t>
  </si>
  <si>
    <t>新田至梁屋</t>
  </si>
  <si>
    <t>潭布镇</t>
  </si>
  <si>
    <t>拆石-茶花迳</t>
  </si>
  <si>
    <t>杏花镇</t>
  </si>
  <si>
    <t>双蓬至塘表</t>
  </si>
  <si>
    <t>中洲镇</t>
  </si>
  <si>
    <t>鱼藤至鱼西</t>
  </si>
  <si>
    <t>泰东至朱屋</t>
  </si>
  <si>
    <t>泰东至王岗</t>
  </si>
  <si>
    <t>洲仔镇</t>
  </si>
  <si>
    <t>门楼-中心校</t>
  </si>
  <si>
    <t>2017年中央投资计划（万元）</t>
    <phoneticPr fontId="1" type="noConversion"/>
  </si>
  <si>
    <t>湛江市</t>
  </si>
  <si>
    <t>麻章区</t>
  </si>
  <si>
    <t>湖光镇</t>
  </si>
  <si>
    <t>洋山仔-调白</t>
  </si>
  <si>
    <t>南山下-角塘北</t>
  </si>
  <si>
    <t>太平至上六坑</t>
  </si>
  <si>
    <t>徐闻县</t>
  </si>
  <si>
    <t>角尾乡</t>
  </si>
  <si>
    <t>北兰村-仕寮村</t>
  </si>
  <si>
    <t>新村-垃圾场</t>
  </si>
  <si>
    <t>海安镇</t>
  </si>
  <si>
    <t>加洋至国道段</t>
  </si>
  <si>
    <t>海甲线-东渡村</t>
  </si>
  <si>
    <t>洞口村北-洞口村东</t>
  </si>
  <si>
    <t>迈陈镇</t>
  </si>
  <si>
    <t>东成-安皮</t>
  </si>
  <si>
    <t>迈陈上村-迈汶路口</t>
  </si>
  <si>
    <t>南山镇</t>
  </si>
  <si>
    <t>关三园村-竹山村</t>
  </si>
  <si>
    <t>二桥村至二桥村委会</t>
  </si>
  <si>
    <t>毛练至港头村</t>
  </si>
  <si>
    <t>仕尾村至码头</t>
  </si>
  <si>
    <t>西连镇</t>
  </si>
  <si>
    <t>瓜南-南好坑</t>
  </si>
  <si>
    <t>郑宅-新村仔</t>
  </si>
  <si>
    <t>宋宅村-新村仔</t>
  </si>
  <si>
    <t>遂溪县</t>
  </si>
  <si>
    <t>港门镇</t>
  </si>
  <si>
    <t>货湖村委至梅六村</t>
  </si>
  <si>
    <t>货湖村委至后苏村</t>
  </si>
  <si>
    <t>界炮镇</t>
  </si>
  <si>
    <t>S290至姓方村</t>
  </si>
  <si>
    <t>S290至下大岭坑村</t>
  </si>
  <si>
    <t>坦塘村至龙桥村</t>
  </si>
  <si>
    <t>S290至上大岭坑村</t>
  </si>
  <si>
    <t>遂城镇</t>
  </si>
  <si>
    <t>仙凤村委至白立水村</t>
  </si>
  <si>
    <t>大家村委至福祥村</t>
  </si>
  <si>
    <t>乌塘镇</t>
  </si>
  <si>
    <t>乌塘村委至白水塘村</t>
  </si>
  <si>
    <t>乌塘村委至米塘村</t>
  </si>
  <si>
    <t>廉江市</t>
  </si>
  <si>
    <t>安铺镇</t>
  </si>
  <si>
    <t>阉猪村路口-阉猪村</t>
  </si>
  <si>
    <t>下岭村路口-下岭村</t>
  </si>
  <si>
    <t>戚村、王村路口-戚村、王村</t>
  </si>
  <si>
    <t>河唇镇</t>
  </si>
  <si>
    <t>社下角、鸭岭村道</t>
  </si>
  <si>
    <t>山脚村道</t>
  </si>
  <si>
    <t>窝仔村道</t>
  </si>
  <si>
    <t>墩巷村路口-墩巷村</t>
  </si>
  <si>
    <t>新龙至乌石下至花岭平村道</t>
  </si>
  <si>
    <t>横山镇</t>
  </si>
  <si>
    <t>鸭菜岭路口-鸭菜岭</t>
  </si>
  <si>
    <t>樟村路口-樟村</t>
  </si>
  <si>
    <t>牛栏乸路口-牛栏乸</t>
  </si>
  <si>
    <t>新村仔路口-新村仔</t>
  </si>
  <si>
    <t>宗塘路口-宗塘</t>
  </si>
  <si>
    <t>狮仔岭路口-狮仔岭</t>
  </si>
  <si>
    <t>青平镇</t>
  </si>
  <si>
    <t>乌木垌路口-乌木垌</t>
  </si>
  <si>
    <t>高山仔路口-高山仔</t>
  </si>
  <si>
    <t>五里山路口-五里山</t>
  </si>
  <si>
    <t>鸡心岭路口-鸡心岭</t>
  </si>
  <si>
    <t>大窝路口-大窝</t>
  </si>
  <si>
    <t>石岭镇</t>
  </si>
  <si>
    <t>木根塘路口-木根塘</t>
  </si>
  <si>
    <t>埇仔路口-埇仔</t>
  </si>
  <si>
    <t>红江村道</t>
  </si>
  <si>
    <t>虾塘村路口-虾塘村</t>
  </si>
  <si>
    <t>雅塘镇</t>
  </si>
  <si>
    <t>村仔村路口-村仔村</t>
  </si>
  <si>
    <t>营仔镇</t>
  </si>
  <si>
    <t>下垌口路口-下垌口</t>
  </si>
  <si>
    <t>油柑埇村道</t>
  </si>
  <si>
    <t>蛇围村道</t>
  </si>
  <si>
    <t>牛吉黄村道</t>
  </si>
  <si>
    <t>雷州市</t>
  </si>
  <si>
    <t>调风镇</t>
  </si>
  <si>
    <t>村委会至培贤墩村</t>
  </si>
  <si>
    <t>村委会至探月村</t>
  </si>
  <si>
    <t>东里镇</t>
  </si>
  <si>
    <t>英佳塘至周南</t>
  </si>
  <si>
    <t>英佳塘至苏西</t>
  </si>
  <si>
    <t>407乡道至戴宅村</t>
  </si>
  <si>
    <t>407乡道至三吉上村</t>
  </si>
  <si>
    <t>附白线至后湾村</t>
  </si>
  <si>
    <t>附白线至伟家南村</t>
  </si>
  <si>
    <t>纪家镇</t>
  </si>
  <si>
    <t>后湾至曲港</t>
  </si>
  <si>
    <t>客路镇</t>
  </si>
  <si>
    <t>林宅村至村委会</t>
  </si>
  <si>
    <t>田寮村至村委会</t>
  </si>
  <si>
    <t>坑仔村至村委会</t>
  </si>
  <si>
    <t>槐桦村至县道</t>
  </si>
  <si>
    <t>雷高镇</t>
  </si>
  <si>
    <t>品题至六群</t>
  </si>
  <si>
    <t>符村至东边村</t>
  </si>
  <si>
    <t>长寿山至符村</t>
  </si>
  <si>
    <t>龙门镇</t>
  </si>
  <si>
    <t>公树村委至田港</t>
  </si>
  <si>
    <t>松竹镇</t>
  </si>
  <si>
    <t>方家村委至柯宅路</t>
  </si>
  <si>
    <t>方家村委至后厂村</t>
  </si>
  <si>
    <t>方家村委至巷头</t>
  </si>
  <si>
    <t>唐家镇</t>
  </si>
  <si>
    <t>邦企线至三坑</t>
  </si>
  <si>
    <t>田西路口至北村</t>
  </si>
  <si>
    <t>南村路口至马弯</t>
  </si>
  <si>
    <t>杜陵桥至杜陵小学</t>
  </si>
  <si>
    <t>沈塘镇</t>
  </si>
  <si>
    <t>平余东至平余西</t>
  </si>
  <si>
    <t>杨家镇</t>
  </si>
  <si>
    <t>宅湾村委至北坑</t>
  </si>
  <si>
    <t>英利镇</t>
  </si>
  <si>
    <t>保田路口至保田</t>
  </si>
  <si>
    <t>覃斗镇</t>
  </si>
  <si>
    <t>上村路口-下村路口</t>
  </si>
  <si>
    <t>后塘入村路口-海边路口</t>
  </si>
  <si>
    <t>下林路口-海边村西</t>
  </si>
  <si>
    <t>虾塘-村口</t>
  </si>
  <si>
    <t>人村路口-学校段</t>
  </si>
  <si>
    <t>紫金县</t>
    <phoneticPr fontId="1" type="noConversion"/>
  </si>
  <si>
    <t>石龙桥</t>
    <phoneticPr fontId="1" type="noConversion"/>
  </si>
  <si>
    <t>路口－下浦</t>
    <phoneticPr fontId="1" type="noConversion"/>
  </si>
  <si>
    <t>下浦－塘尾</t>
    <phoneticPr fontId="1" type="noConversion"/>
  </si>
  <si>
    <t>幸福电站－蕉楼</t>
    <phoneticPr fontId="1" type="noConversion"/>
  </si>
  <si>
    <t>电站桥－牛鼻垅</t>
    <phoneticPr fontId="1" type="noConversion"/>
  </si>
  <si>
    <t>车子－何屋</t>
    <phoneticPr fontId="1" type="noConversion"/>
  </si>
  <si>
    <t>果坑－黄竹塘</t>
    <phoneticPr fontId="1" type="noConversion"/>
  </si>
  <si>
    <t>雷公地-黄蜂窝</t>
    <phoneticPr fontId="1" type="noConversion"/>
  </si>
  <si>
    <t>幸福-果坑</t>
    <phoneticPr fontId="1" type="noConversion"/>
  </si>
  <si>
    <t>蓝塘镇</t>
  </si>
  <si>
    <t>九和镇</t>
    <phoneticPr fontId="1" type="noConversion"/>
  </si>
  <si>
    <t>棉湖镇</t>
    <phoneticPr fontId="1" type="noConversion"/>
  </si>
  <si>
    <t>四新公路</t>
    <phoneticPr fontId="1" type="noConversion"/>
  </si>
  <si>
    <t>三级</t>
    <phoneticPr fontId="1" type="noConversion"/>
  </si>
  <si>
    <t>韶关市</t>
    <phoneticPr fontId="1" type="noConversion"/>
  </si>
  <si>
    <t>南雄市</t>
    <phoneticPr fontId="1" type="noConversion"/>
  </si>
  <si>
    <t>恒丰至邓屋</t>
    <phoneticPr fontId="1" type="noConversion"/>
  </si>
  <si>
    <t>后围至前围干坑</t>
    <phoneticPr fontId="1" type="noConversion"/>
  </si>
  <si>
    <t>中街至兰坑</t>
    <phoneticPr fontId="1" type="noConversion"/>
  </si>
  <si>
    <t>四级</t>
    <phoneticPr fontId="1" type="noConversion"/>
  </si>
  <si>
    <t>乳源县</t>
    <phoneticPr fontId="1" type="noConversion"/>
  </si>
  <si>
    <t>公坑尾至大村</t>
    <phoneticPr fontId="1" type="noConversion"/>
  </si>
  <si>
    <t>必背镇</t>
    <phoneticPr fontId="1" type="noConversion"/>
  </si>
  <si>
    <t>石咀至石子头等自然村路</t>
    <phoneticPr fontId="1" type="noConversion"/>
  </si>
  <si>
    <t>江尾镇连溪桥</t>
    <phoneticPr fontId="1" type="noConversion"/>
  </si>
  <si>
    <t>连溪村委至祠堂</t>
    <phoneticPr fontId="1" type="noConversion"/>
  </si>
  <si>
    <t>塘头背至新村</t>
    <phoneticPr fontId="1" type="noConversion"/>
  </si>
  <si>
    <t>湖心坝至连溪（VD35）</t>
    <phoneticPr fontId="1" type="noConversion"/>
  </si>
  <si>
    <t>中桥</t>
    <phoneticPr fontId="1" type="noConversion"/>
  </si>
  <si>
    <t>3.6</t>
  </si>
  <si>
    <t>3.7</t>
  </si>
  <si>
    <t>3.8</t>
  </si>
  <si>
    <t>3.9</t>
  </si>
  <si>
    <t>3.10</t>
  </si>
  <si>
    <t>云浮市</t>
    <phoneticPr fontId="1" type="noConversion"/>
  </si>
  <si>
    <t>新兴县</t>
    <phoneticPr fontId="1" type="noConversion"/>
  </si>
  <si>
    <t>郁南县</t>
    <phoneticPr fontId="1" type="noConversion"/>
  </si>
  <si>
    <t>东成镇</t>
    <phoneticPr fontId="1" type="noConversion"/>
  </si>
  <si>
    <t>赵南坊村口-村尾</t>
    <phoneticPr fontId="1" type="noConversion"/>
  </si>
  <si>
    <t>东坝镇龙塘至高村镇黄沙村公路（郁南段）</t>
    <phoneticPr fontId="1" type="noConversion"/>
  </si>
  <si>
    <t>东坝镇</t>
    <phoneticPr fontId="1" type="noConversion"/>
  </si>
  <si>
    <t>二级</t>
    <phoneticPr fontId="1" type="noConversion"/>
  </si>
  <si>
    <t>东街山村委至石头潭村公路</t>
    <phoneticPr fontId="3" type="noConversion"/>
  </si>
  <si>
    <t>符处至那楠村公路</t>
    <phoneticPr fontId="3" type="noConversion"/>
  </si>
  <si>
    <t>盐灶仔至罗灵道路</t>
    <phoneticPr fontId="3" type="noConversion"/>
  </si>
  <si>
    <t>仙居桥至容身道路</t>
    <phoneticPr fontId="1" type="noConversion"/>
  </si>
  <si>
    <t>北线至来吴道路</t>
    <phoneticPr fontId="1" type="noConversion"/>
  </si>
  <si>
    <t>吴家园村道</t>
    <phoneticPr fontId="1" type="noConversion"/>
  </si>
  <si>
    <t>上唱至中唱</t>
    <phoneticPr fontId="1" type="noConversion"/>
  </si>
  <si>
    <t>四级</t>
    <phoneticPr fontId="3" type="noConversion"/>
  </si>
  <si>
    <t>鸭母山村道</t>
    <phoneticPr fontId="1" type="noConversion"/>
  </si>
  <si>
    <t>河头镇</t>
  </si>
  <si>
    <t>新市村委会至红头村</t>
    <phoneticPr fontId="1" type="noConversion"/>
  </si>
  <si>
    <t>内塘北村至肖家西村公路</t>
  </si>
  <si>
    <t>里北村道</t>
  </si>
  <si>
    <t>三文钱村道</t>
  </si>
  <si>
    <t>四级</t>
  </si>
  <si>
    <t>黄蟮涌村道</t>
    <phoneticPr fontId="3" type="noConversion"/>
  </si>
  <si>
    <t>长石线-朗唐村</t>
    <phoneticPr fontId="3" type="noConversion"/>
  </si>
  <si>
    <t>铺阳、边塘村道</t>
    <phoneticPr fontId="3" type="noConversion"/>
  </si>
  <si>
    <t>青平镇</t>
    <phoneticPr fontId="1" type="noConversion"/>
  </si>
  <si>
    <t>新民镇</t>
    <phoneticPr fontId="1" type="noConversion"/>
  </si>
  <si>
    <t>横山镇</t>
    <phoneticPr fontId="1" type="noConversion"/>
  </si>
  <si>
    <t>棉花坡村道</t>
  </si>
  <si>
    <t>石岭镇</t>
    <phoneticPr fontId="1" type="noConversion"/>
  </si>
  <si>
    <t>大坡-郑村</t>
    <phoneticPr fontId="3" type="noConversion"/>
  </si>
  <si>
    <t>英豪-英豪下村</t>
    <phoneticPr fontId="3" type="noConversion"/>
  </si>
  <si>
    <t>迈合-新村场</t>
    <phoneticPr fontId="3" type="noConversion"/>
  </si>
  <si>
    <t>下店-角塘上</t>
    <phoneticPr fontId="3" type="noConversion"/>
  </si>
  <si>
    <t>风山路口至凤山村道路</t>
  </si>
  <si>
    <t>迈进路口至迈进村道路</t>
    <phoneticPr fontId="3" type="noConversion"/>
  </si>
  <si>
    <t>牛角湖村道路</t>
    <phoneticPr fontId="3" type="noConversion"/>
  </si>
  <si>
    <t>吴家田路口至吴家田道路</t>
    <phoneticPr fontId="3" type="noConversion"/>
  </si>
  <si>
    <t>南田村路</t>
    <phoneticPr fontId="3" type="noConversion"/>
  </si>
  <si>
    <t>新村至东岭道路</t>
    <phoneticPr fontId="3" type="noConversion"/>
  </si>
  <si>
    <t>黄桐尾村道路</t>
    <phoneticPr fontId="3" type="noConversion"/>
  </si>
  <si>
    <t>瓜藤至乐琴村道路</t>
    <phoneticPr fontId="3" type="noConversion"/>
  </si>
  <si>
    <t>李宅村道路</t>
  </si>
  <si>
    <t>曲界镇</t>
    <phoneticPr fontId="1" type="noConversion"/>
  </si>
  <si>
    <t>下桥镇</t>
    <phoneticPr fontId="1" type="noConversion"/>
  </si>
  <si>
    <t>迈陈镇</t>
    <phoneticPr fontId="1" type="noConversion"/>
  </si>
  <si>
    <t>龙塘镇</t>
    <phoneticPr fontId="1" type="noConversion"/>
  </si>
  <si>
    <t>西连镇</t>
    <phoneticPr fontId="1" type="noConversion"/>
  </si>
  <si>
    <t>乐琴村</t>
    <phoneticPr fontId="1" type="noConversion"/>
  </si>
  <si>
    <t>前山镇</t>
    <phoneticPr fontId="1" type="noConversion"/>
  </si>
  <si>
    <t>66*7.5</t>
    <phoneticPr fontId="3" type="noConversion"/>
  </si>
  <si>
    <t>草潭</t>
    <phoneticPr fontId="10" type="noConversion"/>
  </si>
  <si>
    <t>港门</t>
    <phoneticPr fontId="10" type="noConversion"/>
  </si>
  <si>
    <t>黄略</t>
    <phoneticPr fontId="10" type="noConversion"/>
  </si>
  <si>
    <t>南洪</t>
    <phoneticPr fontId="10" type="noConversion"/>
  </si>
  <si>
    <t>石角</t>
    <phoneticPr fontId="10" type="noConversion"/>
  </si>
  <si>
    <t>南亭</t>
    <phoneticPr fontId="10" type="noConversion"/>
  </si>
  <si>
    <t>水堀至卢宅至唐宅公路</t>
    <phoneticPr fontId="10" type="noConversion"/>
  </si>
  <si>
    <t>S290线至西坑村</t>
    <phoneticPr fontId="10" type="noConversion"/>
  </si>
  <si>
    <t>南洪至红莳棚村</t>
    <phoneticPr fontId="10" type="noConversion"/>
  </si>
  <si>
    <t>X684线至芬塘村</t>
    <phoneticPr fontId="10" type="noConversion"/>
  </si>
  <si>
    <t>X688线至大陇村</t>
    <phoneticPr fontId="10" type="noConversion"/>
  </si>
  <si>
    <t>红莳棚</t>
    <phoneticPr fontId="10" type="noConversion"/>
  </si>
  <si>
    <t>芬塘</t>
    <phoneticPr fontId="10" type="noConversion"/>
  </si>
  <si>
    <t>大陇</t>
    <phoneticPr fontId="10" type="noConversion"/>
  </si>
  <si>
    <t>揭阳市</t>
    <phoneticPr fontId="10" type="noConversion"/>
  </si>
  <si>
    <t>惠来县</t>
    <phoneticPr fontId="10" type="noConversion"/>
  </si>
  <si>
    <t>揭东区</t>
    <phoneticPr fontId="10" type="noConversion"/>
  </si>
  <si>
    <t>惠城</t>
    <phoneticPr fontId="10" type="noConversion"/>
  </si>
  <si>
    <t>溪西</t>
    <phoneticPr fontId="10" type="noConversion"/>
  </si>
  <si>
    <t>西一村道</t>
    <phoneticPr fontId="10" type="noConversion"/>
  </si>
  <si>
    <t>西溪村金竹寨村道</t>
    <phoneticPr fontId="10" type="noConversion"/>
  </si>
  <si>
    <t>溪二村道</t>
    <phoneticPr fontId="10" type="noConversion"/>
  </si>
  <si>
    <t>锡场</t>
    <phoneticPr fontId="10" type="noConversion"/>
  </si>
  <si>
    <t>玉湖</t>
    <phoneticPr fontId="10" type="noConversion"/>
  </si>
  <si>
    <t>溪边村道</t>
    <phoneticPr fontId="10" type="noConversion"/>
  </si>
  <si>
    <t>龙路上村道</t>
    <phoneticPr fontId="10" type="noConversion"/>
  </si>
  <si>
    <t>恭坑至草地村</t>
    <phoneticPr fontId="1" type="noConversion"/>
  </si>
  <si>
    <t>屯前路口至郑宅村</t>
    <phoneticPr fontId="1" type="noConversion"/>
  </si>
  <si>
    <t>白沙镇</t>
    <phoneticPr fontId="3" type="noConversion"/>
  </si>
  <si>
    <t>客路镇</t>
    <phoneticPr fontId="1" type="noConversion"/>
  </si>
  <si>
    <t>白沙镇</t>
    <phoneticPr fontId="1" type="noConversion"/>
  </si>
  <si>
    <t>杨家镇</t>
    <phoneticPr fontId="1" type="noConversion"/>
  </si>
  <si>
    <t>乌石镇</t>
    <phoneticPr fontId="1" type="noConversion"/>
  </si>
  <si>
    <t>奋纪线至夏柳村</t>
    <phoneticPr fontId="1" type="noConversion"/>
  </si>
  <si>
    <t>黄桐至草白</t>
    <phoneticPr fontId="1" type="noConversion"/>
  </si>
  <si>
    <t>合计</t>
    <phoneticPr fontId="1" type="noConversion"/>
  </si>
  <si>
    <t>地方自筹</t>
    <phoneticPr fontId="1" type="noConversion"/>
  </si>
  <si>
    <t>主要建设内容</t>
    <phoneticPr fontId="1" type="noConversion"/>
  </si>
  <si>
    <t>序号</t>
    <phoneticPr fontId="1" type="noConversion"/>
  </si>
  <si>
    <t>地级以上市</t>
    <phoneticPr fontId="1" type="noConversion"/>
  </si>
  <si>
    <t>县(区、市)</t>
    <phoneticPr fontId="1" type="noConversion"/>
  </si>
  <si>
    <t>乡镇</t>
    <phoneticPr fontId="1" type="noConversion"/>
  </si>
  <si>
    <t>项目名称</t>
    <phoneticPr fontId="1" type="noConversion"/>
  </si>
  <si>
    <t>技术等级</t>
    <phoneticPr fontId="1" type="noConversion"/>
  </si>
  <si>
    <t>路面宽度
（米）</t>
    <phoneticPr fontId="1" type="noConversion"/>
  </si>
  <si>
    <t>总投资
（万元）</t>
    <phoneticPr fontId="1" type="noConversion"/>
  </si>
  <si>
    <t>中央投资（万元）</t>
    <phoneticPr fontId="1" type="noConversion"/>
  </si>
  <si>
    <t>其中：已安排中央投资</t>
    <phoneticPr fontId="1" type="noConversion"/>
  </si>
  <si>
    <t>路面</t>
    <phoneticPr fontId="1" type="noConversion"/>
  </si>
  <si>
    <t>备注</t>
    <phoneticPr fontId="1" type="noConversion"/>
  </si>
  <si>
    <t>潮州市</t>
    <phoneticPr fontId="1" type="noConversion"/>
  </si>
  <si>
    <t>潮州市</t>
    <phoneticPr fontId="3" type="noConversion"/>
  </si>
  <si>
    <t>潮安县</t>
    <phoneticPr fontId="3" type="noConversion"/>
  </si>
  <si>
    <t>饶平县</t>
    <phoneticPr fontId="3" type="noConversion"/>
  </si>
  <si>
    <t>凤凰镇</t>
    <phoneticPr fontId="3" type="noConversion"/>
  </si>
  <si>
    <t>归湖镇</t>
    <phoneticPr fontId="3" type="noConversion"/>
  </si>
  <si>
    <t>联饶镇</t>
    <phoneticPr fontId="3" type="noConversion"/>
  </si>
  <si>
    <t>饶洋镇</t>
    <phoneticPr fontId="3" type="noConversion"/>
  </si>
  <si>
    <t>三饶镇</t>
    <phoneticPr fontId="3" type="noConversion"/>
  </si>
  <si>
    <t>上饶镇</t>
    <phoneticPr fontId="3" type="noConversion"/>
  </si>
  <si>
    <t>新圩镇</t>
    <phoneticPr fontId="3" type="noConversion"/>
  </si>
  <si>
    <t>路基、路面</t>
    <phoneticPr fontId="1" type="noConversion"/>
  </si>
  <si>
    <t>清远市</t>
    <phoneticPr fontId="1" type="noConversion"/>
  </si>
  <si>
    <t>汕头市</t>
    <phoneticPr fontId="1" type="noConversion"/>
  </si>
  <si>
    <t>汕尾市</t>
    <phoneticPr fontId="1" type="noConversion"/>
  </si>
  <si>
    <t>韶关市</t>
    <phoneticPr fontId="1" type="noConversion"/>
  </si>
  <si>
    <t>湛江市</t>
    <phoneticPr fontId="1" type="noConversion"/>
  </si>
  <si>
    <t>肇庆市</t>
    <phoneticPr fontId="1" type="noConversion"/>
  </si>
  <si>
    <t>建设规模（公里）</t>
    <phoneticPr fontId="1" type="noConversion"/>
  </si>
  <si>
    <t>中央
车购税</t>
    <phoneticPr fontId="1" type="noConversion"/>
  </si>
  <si>
    <t>安埠村委至港仔村二期</t>
    <phoneticPr fontId="1" type="noConversion"/>
  </si>
  <si>
    <t>河头镇</t>
    <phoneticPr fontId="1" type="noConversion"/>
  </si>
  <si>
    <t>城月镇</t>
    <phoneticPr fontId="1" type="noConversion"/>
  </si>
  <si>
    <t>江洪镇</t>
    <phoneticPr fontId="1" type="noConversion"/>
  </si>
  <si>
    <t>乐民镇</t>
    <phoneticPr fontId="1" type="noConversion"/>
  </si>
  <si>
    <t>江洪镇</t>
    <phoneticPr fontId="10" type="noConversion"/>
  </si>
  <si>
    <t>北坡镇</t>
    <phoneticPr fontId="10" type="noConversion"/>
  </si>
  <si>
    <t>湖光镇</t>
    <phoneticPr fontId="3" type="noConversion"/>
  </si>
  <si>
    <t>麻章镇</t>
    <phoneticPr fontId="3" type="noConversion"/>
  </si>
  <si>
    <t>太平镇</t>
    <phoneticPr fontId="3" type="noConversion"/>
  </si>
  <si>
    <t>东镇街道</t>
  </si>
  <si>
    <t>乐城街道</t>
  </si>
  <si>
    <t>春城街道</t>
  </si>
  <si>
    <t>C085至V178</t>
  </si>
  <si>
    <t>S334至岭头老屋</t>
  </si>
  <si>
    <t>化州市</t>
  </si>
  <si>
    <t>中垌镇</t>
  </si>
  <si>
    <t>梅石线路口至新陂环村</t>
    <phoneticPr fontId="1" type="noConversion"/>
  </si>
  <si>
    <t>新陂至中间垌</t>
    <phoneticPr fontId="1" type="noConversion"/>
  </si>
  <si>
    <t>3.3</t>
  </si>
  <si>
    <t>3.4</t>
  </si>
  <si>
    <t>港门镇</t>
    <phoneticPr fontId="10" type="noConversion"/>
  </si>
  <si>
    <t>兴业村村道</t>
    <phoneticPr fontId="10" type="noConversion"/>
  </si>
  <si>
    <t>韶关市</t>
    <phoneticPr fontId="1" type="noConversion"/>
  </si>
  <si>
    <t>南雄市</t>
    <phoneticPr fontId="1" type="noConversion"/>
  </si>
  <si>
    <t>坪田镇</t>
    <phoneticPr fontId="1" type="noConversion"/>
  </si>
  <si>
    <t>蕉江至梨头下</t>
    <phoneticPr fontId="1" type="noConversion"/>
  </si>
  <si>
    <t>董屋至刘屋老坑</t>
    <phoneticPr fontId="1" type="noConversion"/>
  </si>
  <si>
    <t>刘屋老坑至刘屋新坑</t>
    <phoneticPr fontId="1" type="noConversion"/>
  </si>
  <si>
    <t>八围－围棋塘</t>
  </si>
  <si>
    <t>华地头－华地</t>
  </si>
  <si>
    <t>马至－龚屋村</t>
  </si>
  <si>
    <t>多祝镇</t>
  </si>
  <si>
    <t>路面</t>
    <phoneticPr fontId="1" type="noConversion"/>
  </si>
  <si>
    <t>大洞镇</t>
    <phoneticPr fontId="1" type="noConversion"/>
  </si>
  <si>
    <t>村庙堂至渔塘</t>
    <phoneticPr fontId="1" type="noConversion"/>
  </si>
  <si>
    <t>田丰村委至坑东</t>
    <phoneticPr fontId="1" type="noConversion"/>
  </si>
  <si>
    <t>纪家镇</t>
    <phoneticPr fontId="1" type="noConversion"/>
  </si>
  <si>
    <t>那卜村委至那卜</t>
    <phoneticPr fontId="1" type="noConversion"/>
  </si>
  <si>
    <t>宾亨镇</t>
    <phoneticPr fontId="1" type="noConversion"/>
  </si>
  <si>
    <t>联和镇</t>
  </si>
  <si>
    <t>木格镇</t>
    <phoneticPr fontId="1" type="noConversion"/>
  </si>
  <si>
    <t>梁村镇</t>
  </si>
  <si>
    <t>桥头镇</t>
  </si>
  <si>
    <t>诗洞镇</t>
  </si>
  <si>
    <t>永固镇</t>
  </si>
  <si>
    <t>河平桥至南木</t>
    <phoneticPr fontId="3" type="noConversion"/>
  </si>
  <si>
    <t>北市-社心、余庆</t>
    <phoneticPr fontId="3" type="noConversion"/>
  </si>
  <si>
    <t>石屋至车田</t>
    <phoneticPr fontId="3" type="noConversion"/>
  </si>
  <si>
    <t>坪坑-坪坑二村</t>
    <phoneticPr fontId="3" type="noConversion"/>
  </si>
  <si>
    <t>福龙-新屋</t>
    <phoneticPr fontId="3" type="noConversion"/>
  </si>
  <si>
    <t>新楼-福荣</t>
    <phoneticPr fontId="3" type="noConversion"/>
  </si>
  <si>
    <t>路口-大夫田</t>
    <phoneticPr fontId="3" type="noConversion"/>
  </si>
  <si>
    <t>莲花小学-莲花坑</t>
    <phoneticPr fontId="3" type="noConversion"/>
  </si>
  <si>
    <t>汶水-齐坳</t>
    <phoneticPr fontId="3" type="noConversion"/>
  </si>
  <si>
    <t>梨溪-芋坑</t>
    <phoneticPr fontId="3" type="noConversion"/>
  </si>
  <si>
    <t>江背崀至塘坑二期</t>
    <phoneticPr fontId="3" type="noConversion"/>
  </si>
  <si>
    <t>双乐路口-双乐村</t>
    <phoneticPr fontId="3" type="noConversion"/>
  </si>
  <si>
    <t>牛秀－牛秀一队</t>
    <phoneticPr fontId="3" type="noConversion"/>
  </si>
  <si>
    <t>大洲-山塘坑</t>
    <phoneticPr fontId="3" type="noConversion"/>
  </si>
  <si>
    <t>善庆至蛤咀</t>
  </si>
  <si>
    <t>刘屋至李屋</t>
  </si>
  <si>
    <t>保丰至谭泗续线</t>
  </si>
  <si>
    <t>礼部至平江</t>
  </si>
  <si>
    <t>安华至六良</t>
  </si>
  <si>
    <t>金沙至李屋续线</t>
  </si>
  <si>
    <t>三保桥至地轴</t>
  </si>
  <si>
    <t>花园寨至中心桥</t>
  </si>
  <si>
    <t>路面</t>
    <phoneticPr fontId="1" type="noConversion"/>
  </si>
  <si>
    <t>黄石镇</t>
  </si>
  <si>
    <t>黄石－长洲</t>
  </si>
  <si>
    <t>桥头至大水坝</t>
  </si>
  <si>
    <t>100</t>
  </si>
  <si>
    <t>四级</t>
    <phoneticPr fontId="1" type="noConversion"/>
  </si>
  <si>
    <t>里仁新村至田心村</t>
  </si>
  <si>
    <t>李屋至三佳村前</t>
  </si>
  <si>
    <t>角湾至尹屋村</t>
  </si>
  <si>
    <t>李屋至关爷洞</t>
  </si>
  <si>
    <t>村庙堂至渔塘</t>
  </si>
  <si>
    <t>德地村委至甜豆</t>
  </si>
  <si>
    <t>田丰村委至坑东</t>
  </si>
  <si>
    <t>长风陈村至长风符村</t>
    <phoneticPr fontId="1" type="noConversion"/>
  </si>
  <si>
    <t>后湾至曲港</t>
    <phoneticPr fontId="1" type="noConversion"/>
  </si>
  <si>
    <t>梅州市</t>
    <phoneticPr fontId="3" type="noConversion"/>
  </si>
  <si>
    <t>梅江区</t>
  </si>
  <si>
    <t>坭陂镇</t>
  </si>
  <si>
    <t>罗浮镇</t>
    <phoneticPr fontId="3" type="noConversion"/>
  </si>
  <si>
    <t>石马镇</t>
  </si>
  <si>
    <t>中行镇</t>
  </si>
  <si>
    <t>泗水镇</t>
  </si>
  <si>
    <t>直坑口至石壁角</t>
  </si>
  <si>
    <t>社下-茂珍楼</t>
  </si>
  <si>
    <t>S225至洪湖水库</t>
  </si>
  <si>
    <t>花树下-黄香桥</t>
  </si>
  <si>
    <t>蒲硕围至蓝坑里门口</t>
  </si>
  <si>
    <t>鹅四塘至蒲硕围路口</t>
  </si>
  <si>
    <t>浮塘-达新</t>
  </si>
  <si>
    <t>指陶下-黄泥坑水库</t>
  </si>
  <si>
    <t>兴合线至黄屋</t>
  </si>
  <si>
    <t>梅华路-大村卫生站</t>
  </si>
  <si>
    <t>老村委-新村委</t>
  </si>
  <si>
    <t>洋排至建新</t>
  </si>
  <si>
    <t>村主道至半岭</t>
  </si>
  <si>
    <t>吴屋-陈屋村道</t>
  </si>
  <si>
    <t>河堤下至门向北</t>
  </si>
  <si>
    <t>金鞍寨至老船厂</t>
  </si>
  <si>
    <t>寨上东坑至塘尾队</t>
  </si>
  <si>
    <t>洪才村至下育</t>
  </si>
  <si>
    <t>吉然至田新</t>
  </si>
  <si>
    <t>富足至鸭母池</t>
  </si>
  <si>
    <t>中心村委面前至下江村</t>
  </si>
  <si>
    <t>小片桥-灵子凹</t>
  </si>
  <si>
    <t>占头-竹头角</t>
  </si>
  <si>
    <t>曾竹塘至下塘角</t>
  </si>
  <si>
    <t>坎下至中心屋</t>
  </si>
  <si>
    <t>宫下坪至方田面</t>
  </si>
  <si>
    <t>湾潭至下角村桥头</t>
  </si>
  <si>
    <t>径门至佛仔凹一期</t>
  </si>
  <si>
    <t>官田村至大牛虹</t>
  </si>
  <si>
    <t>丰达路-上围古寨</t>
  </si>
  <si>
    <t>S223-九河</t>
  </si>
  <si>
    <t>九河万绿基地公路</t>
  </si>
  <si>
    <t>崇文桥-刘屋</t>
  </si>
  <si>
    <t>中心小学南路-主村道</t>
  </si>
  <si>
    <t>灯塔镇</t>
    <phoneticPr fontId="3" type="noConversion"/>
  </si>
  <si>
    <t>蓝口镇</t>
    <phoneticPr fontId="3" type="noConversion"/>
  </si>
  <si>
    <t>仙塘镇</t>
    <phoneticPr fontId="3" type="noConversion"/>
  </si>
  <si>
    <t>新光—半岭</t>
    <phoneticPr fontId="3" type="noConversion"/>
  </si>
  <si>
    <t>灯塔村委会至矮车小组</t>
  </si>
  <si>
    <t>河义线—倒吉小组</t>
    <phoneticPr fontId="3" type="noConversion"/>
  </si>
  <si>
    <t>东江—林场</t>
    <phoneticPr fontId="3" type="noConversion"/>
  </si>
  <si>
    <t>佛爷--狮子嶂</t>
  </si>
  <si>
    <t>四级</t>
    <phoneticPr fontId="1" type="noConversion"/>
  </si>
  <si>
    <t>长潭－六联</t>
  </si>
  <si>
    <t>守望－拉胡</t>
  </si>
  <si>
    <t>松树坑－下斜埔</t>
    <phoneticPr fontId="3" type="noConversion"/>
  </si>
  <si>
    <t>麻罗线至王屋</t>
    <phoneticPr fontId="3" type="noConversion"/>
  </si>
  <si>
    <t>Y198线至枫木林</t>
    <phoneticPr fontId="3" type="noConversion"/>
  </si>
  <si>
    <t>麻罗线至大坑</t>
    <phoneticPr fontId="3" type="noConversion"/>
  </si>
  <si>
    <t>麻罗线至水贝</t>
    <phoneticPr fontId="3" type="noConversion"/>
  </si>
  <si>
    <t>麻罗线至公坪</t>
    <phoneticPr fontId="3" type="noConversion"/>
  </si>
  <si>
    <t>麻罗线至罗坑新村</t>
    <phoneticPr fontId="3" type="noConversion"/>
  </si>
  <si>
    <t>罗坑至猪牯顶</t>
    <phoneticPr fontId="3" type="noConversion"/>
  </si>
  <si>
    <t>C629至大湖</t>
    <phoneticPr fontId="3" type="noConversion"/>
  </si>
  <si>
    <t>河堤至合口</t>
    <phoneticPr fontId="3" type="noConversion"/>
  </si>
  <si>
    <t>C628至向阳</t>
    <phoneticPr fontId="3" type="noConversion"/>
  </si>
  <si>
    <t>大围至合口</t>
    <phoneticPr fontId="3" type="noConversion"/>
  </si>
  <si>
    <t>新埔至板塘水库</t>
    <phoneticPr fontId="3" type="noConversion"/>
  </si>
  <si>
    <t>朱庄至骆村</t>
    <phoneticPr fontId="3" type="noConversion"/>
  </si>
  <si>
    <t>427.68</t>
  </si>
  <si>
    <t>397.56</t>
  </si>
  <si>
    <t>路面</t>
    <phoneticPr fontId="1" type="noConversion"/>
  </si>
  <si>
    <t>梅州市</t>
    <phoneticPr fontId="3" type="noConversion"/>
  </si>
  <si>
    <t>西阳镇</t>
    <phoneticPr fontId="3" type="noConversion"/>
  </si>
  <si>
    <t>梅县区</t>
    <phoneticPr fontId="3" type="noConversion"/>
  </si>
  <si>
    <t>松源镇</t>
  </si>
  <si>
    <t>新圩镇</t>
    <phoneticPr fontId="3" type="noConversion"/>
  </si>
  <si>
    <t>合水镇</t>
    <phoneticPr fontId="3" type="noConversion"/>
  </si>
  <si>
    <t>八尺镇</t>
  </si>
  <si>
    <t>蓝坊镇</t>
    <phoneticPr fontId="3" type="noConversion"/>
  </si>
  <si>
    <t>广福镇</t>
    <phoneticPr fontId="3" type="noConversion"/>
  </si>
  <si>
    <t>蕉城镇</t>
    <phoneticPr fontId="3" type="noConversion"/>
  </si>
  <si>
    <t>新铺镇</t>
    <phoneticPr fontId="3" type="noConversion"/>
  </si>
  <si>
    <t>长潭镇</t>
    <phoneticPr fontId="3" type="noConversion"/>
  </si>
  <si>
    <t>梅州市</t>
    <phoneticPr fontId="1" type="noConversion"/>
  </si>
  <si>
    <t>大埔县</t>
    <phoneticPr fontId="1" type="noConversion"/>
  </si>
  <si>
    <t>湖寮镇</t>
    <phoneticPr fontId="1" type="noConversion"/>
  </si>
  <si>
    <t>大东镇</t>
    <phoneticPr fontId="3" type="noConversion"/>
  </si>
  <si>
    <t>大麻镇</t>
    <phoneticPr fontId="3" type="noConversion"/>
  </si>
  <si>
    <t>银江镇</t>
    <phoneticPr fontId="3" type="noConversion"/>
  </si>
  <si>
    <t>丰顺县</t>
    <phoneticPr fontId="1" type="noConversion"/>
  </si>
  <si>
    <t>梅州市</t>
    <phoneticPr fontId="1" type="noConversion"/>
  </si>
  <si>
    <t>梅州市</t>
    <phoneticPr fontId="3" type="noConversion"/>
  </si>
  <si>
    <t>砂田镇</t>
    <phoneticPr fontId="3" type="noConversion"/>
  </si>
  <si>
    <t>大龙华镇</t>
    <phoneticPr fontId="3" type="noConversion"/>
  </si>
  <si>
    <t>潘田镇</t>
    <phoneticPr fontId="3" type="noConversion"/>
  </si>
  <si>
    <t>黄金镇</t>
    <phoneticPr fontId="3" type="noConversion"/>
  </si>
  <si>
    <t>龙岗镇</t>
    <phoneticPr fontId="3" type="noConversion"/>
  </si>
  <si>
    <t>小胜镇</t>
    <phoneticPr fontId="3" type="noConversion"/>
  </si>
  <si>
    <t>留隍镇</t>
    <phoneticPr fontId="3" type="noConversion"/>
  </si>
  <si>
    <t>汤南镇</t>
    <phoneticPr fontId="3" type="noConversion"/>
  </si>
  <si>
    <t>留隍镇</t>
    <phoneticPr fontId="3" type="noConversion"/>
  </si>
  <si>
    <t>华阳镇</t>
    <phoneticPr fontId="3" type="noConversion"/>
  </si>
  <si>
    <t>潭下镇</t>
    <phoneticPr fontId="18" type="noConversion"/>
  </si>
  <si>
    <t>棉洋镇</t>
    <phoneticPr fontId="3" type="noConversion"/>
  </si>
  <si>
    <t>横陂镇</t>
    <phoneticPr fontId="3" type="noConversion"/>
  </si>
  <si>
    <t>梅林镇</t>
    <phoneticPr fontId="19" type="noConversion"/>
  </si>
  <si>
    <t>龙村镇</t>
    <phoneticPr fontId="19" type="noConversion"/>
  </si>
  <si>
    <t>转水镇</t>
    <phoneticPr fontId="19" type="noConversion"/>
  </si>
  <si>
    <t>棉洋镇</t>
    <phoneticPr fontId="19" type="noConversion"/>
  </si>
  <si>
    <t>岐岭镇</t>
  </si>
  <si>
    <t>潭下镇</t>
    <phoneticPr fontId="18" type="noConversion"/>
  </si>
  <si>
    <t>中畲村至桃宝村</t>
    <phoneticPr fontId="3" type="noConversion"/>
  </si>
  <si>
    <t>大径水库至高山背</t>
  </si>
  <si>
    <t>扶水线至楼坑里</t>
  </si>
  <si>
    <t>祠堂背至下林</t>
  </si>
  <si>
    <t>Y272至前街</t>
  </si>
  <si>
    <t>Y272至后街</t>
  </si>
  <si>
    <t>上罗屋河边至神背老河</t>
    <phoneticPr fontId="3" type="noConversion"/>
  </si>
  <si>
    <t>猫子桥至大坪上</t>
    <phoneticPr fontId="3" type="noConversion"/>
  </si>
  <si>
    <t>大安桥-陈背塘</t>
  </si>
  <si>
    <t>黄塘里至上畲</t>
    <phoneticPr fontId="3" type="noConversion"/>
  </si>
  <si>
    <t>白泡至五联</t>
    <phoneticPr fontId="3" type="noConversion"/>
  </si>
  <si>
    <t>湖洋隔至河唇村道路二期</t>
    <phoneticPr fontId="3" type="noConversion"/>
  </si>
  <si>
    <t>村址－泥坑子</t>
    <phoneticPr fontId="3" type="noConversion"/>
  </si>
  <si>
    <t>村委至回龙宫</t>
  </si>
  <si>
    <t>坳子缺至塘角路</t>
  </si>
  <si>
    <t>红一至桃源东路口</t>
  </si>
  <si>
    <t>古屋桥至蕉子潭</t>
  </si>
  <si>
    <t>璜腾坑至高道联络线</t>
    <phoneticPr fontId="1" type="noConversion"/>
  </si>
  <si>
    <t>山心凹-白土</t>
    <phoneticPr fontId="3" type="noConversion"/>
  </si>
  <si>
    <t>蛟塘-石城</t>
    <phoneticPr fontId="3" type="noConversion"/>
  </si>
  <si>
    <t>小段-官坪一期</t>
    <phoneticPr fontId="3" type="noConversion"/>
  </si>
  <si>
    <t>上屋田-大丘田一期</t>
    <phoneticPr fontId="3" type="noConversion"/>
  </si>
  <si>
    <t>胜坑至军营桥延伸段</t>
    <phoneticPr fontId="3" type="noConversion"/>
  </si>
  <si>
    <t>广湖-新寨</t>
    <phoneticPr fontId="1" type="noConversion"/>
  </si>
  <si>
    <t>W343下曾-新寨</t>
    <phoneticPr fontId="1" type="noConversion"/>
  </si>
  <si>
    <t>凹头至上屋</t>
  </si>
  <si>
    <t>凹头至山下</t>
  </si>
  <si>
    <t>老楼路口-老楼</t>
  </si>
  <si>
    <t>下角-占中村委</t>
  </si>
  <si>
    <t>黄潭围至围下</t>
  </si>
  <si>
    <t>圆岭至夫子弹琴</t>
  </si>
  <si>
    <t>黄花村委--黄花学校</t>
    <phoneticPr fontId="3" type="noConversion"/>
  </si>
  <si>
    <t>苍背子至直窝二期</t>
    <phoneticPr fontId="3" type="noConversion"/>
  </si>
  <si>
    <t>大监头至深址</t>
    <phoneticPr fontId="3" type="noConversion"/>
  </si>
  <si>
    <t>安缘大桥及连接线省道120龙中至学园段</t>
    <phoneticPr fontId="1" type="noConversion"/>
  </si>
  <si>
    <t>木材站-上深塘吉水电站</t>
    <phoneticPr fontId="3" type="noConversion"/>
  </si>
  <si>
    <t>留光寨-上大盘</t>
    <phoneticPr fontId="3" type="noConversion"/>
  </si>
  <si>
    <t>村委-品口</t>
    <phoneticPr fontId="3" type="noConversion"/>
  </si>
  <si>
    <t>小学-社兰门</t>
    <phoneticPr fontId="3" type="noConversion"/>
  </si>
  <si>
    <t>大塘—三红柚基地</t>
    <phoneticPr fontId="18" type="noConversion"/>
  </si>
  <si>
    <t>美光主村道</t>
    <phoneticPr fontId="3" type="noConversion"/>
  </si>
  <si>
    <t>石头窝-葛田坪</t>
    <phoneticPr fontId="3" type="noConversion"/>
  </si>
  <si>
    <t>屋子里—赤哨塘</t>
    <phoneticPr fontId="3" type="noConversion"/>
  </si>
  <si>
    <t>伏溪--上角一期</t>
    <phoneticPr fontId="3" type="noConversion"/>
  </si>
  <si>
    <t>枫林下-三坑水</t>
    <phoneticPr fontId="19" type="noConversion"/>
  </si>
  <si>
    <t>增坑-陂坑</t>
    <phoneticPr fontId="19" type="noConversion"/>
  </si>
  <si>
    <t>云雾茶耕山致富路二期</t>
    <phoneticPr fontId="19" type="noConversion"/>
  </si>
  <si>
    <t>水电站-南湖</t>
    <phoneticPr fontId="19" type="noConversion"/>
  </si>
  <si>
    <t>五星片村道二期</t>
    <phoneticPr fontId="19" type="noConversion"/>
  </si>
  <si>
    <t>老汉中--李子輋</t>
  </si>
  <si>
    <t>河堤路（大塘桥—伏沟坑）</t>
    <phoneticPr fontId="18" type="noConversion"/>
  </si>
  <si>
    <t>英德市</t>
    <phoneticPr fontId="1" type="noConversion"/>
  </si>
  <si>
    <t>大洞镇</t>
    <phoneticPr fontId="1" type="noConversion"/>
  </si>
  <si>
    <t>横石塘镇</t>
    <phoneticPr fontId="1" type="noConversion"/>
  </si>
  <si>
    <t>下寨至上马</t>
  </si>
  <si>
    <t>新蒲村至裕兴村</t>
  </si>
  <si>
    <t>坑口至坑尾</t>
    <phoneticPr fontId="1" type="noConversion"/>
  </si>
  <si>
    <t>乌勾乐至元江</t>
    <phoneticPr fontId="1" type="noConversion"/>
  </si>
  <si>
    <t>大木春桥至长燕潭</t>
    <phoneticPr fontId="1" type="noConversion"/>
  </si>
  <si>
    <t>龙华村委会通自然村公路</t>
    <phoneticPr fontId="1" type="noConversion"/>
  </si>
  <si>
    <t>清远市</t>
    <phoneticPr fontId="3" type="noConversion"/>
  </si>
  <si>
    <t>四级</t>
    <phoneticPr fontId="3" type="noConversion"/>
  </si>
  <si>
    <t>清远市</t>
    <phoneticPr fontId="3" type="noConversion"/>
  </si>
  <si>
    <t>纪家镇</t>
    <phoneticPr fontId="3" type="noConversion"/>
  </si>
  <si>
    <t>纪家镇文园村委会赵宅村道路</t>
    <phoneticPr fontId="1" type="noConversion"/>
  </si>
  <si>
    <t>新楼-矮迳</t>
    <phoneticPr fontId="3" type="noConversion"/>
  </si>
  <si>
    <t>长迳-油菜氹</t>
    <phoneticPr fontId="3" type="noConversion"/>
  </si>
  <si>
    <t>路口-大唐</t>
    <phoneticPr fontId="3" type="noConversion"/>
  </si>
  <si>
    <t>三坑-大洞田</t>
    <phoneticPr fontId="3" type="noConversion"/>
  </si>
  <si>
    <t>油树坪-罗塘</t>
    <phoneticPr fontId="3" type="noConversion"/>
  </si>
  <si>
    <t>联华-连屈</t>
    <phoneticPr fontId="3" type="noConversion"/>
  </si>
  <si>
    <t>大治桥至新塘</t>
    <phoneticPr fontId="1" type="noConversion"/>
  </si>
  <si>
    <t>黄花桥—前丰</t>
    <phoneticPr fontId="1" type="noConversion"/>
  </si>
  <si>
    <t>惠州市</t>
    <phoneticPr fontId="1" type="noConversion"/>
  </si>
  <si>
    <r>
      <t>6</t>
    </r>
    <r>
      <rPr>
        <sz val="10"/>
        <color indexed="8"/>
        <rFont val="宋体"/>
        <family val="3"/>
        <charset val="134"/>
        <scheme val="minor"/>
      </rPr>
      <t>3*6</t>
    </r>
    <phoneticPr fontId="1" type="noConversion"/>
  </si>
  <si>
    <t>大罗-莫坑</t>
    <phoneticPr fontId="3" type="noConversion"/>
  </si>
  <si>
    <t>路面</t>
    <phoneticPr fontId="1" type="noConversion"/>
  </si>
  <si>
    <t>门楼-中心校</t>
    <phoneticPr fontId="3" type="noConversion"/>
  </si>
  <si>
    <t>含桥</t>
    <phoneticPr fontId="1" type="noConversion"/>
  </si>
  <si>
    <t>2017年公路建设投资计划（农村公路项目）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</si>
</sst>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_ 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 Unicode MS"/>
      <family val="2"/>
      <charset val="134"/>
    </font>
    <font>
      <sz val="10"/>
      <name val="仿宋_GB2312"/>
      <family val="3"/>
      <charset val="134"/>
    </font>
    <font>
      <sz val="9"/>
      <name val="宋体"/>
      <family val="3"/>
      <charset val="134"/>
    </font>
    <font>
      <sz val="10"/>
      <color indexed="10"/>
      <name val="Arial Unicode MS"/>
      <family val="2"/>
      <charset val="134"/>
    </font>
    <font>
      <sz val="1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Arial"/>
      <family val="2"/>
    </font>
    <font>
      <sz val="11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7" fillId="0" borderId="0"/>
    <xf numFmtId="0" fontId="2" fillId="0" borderId="0"/>
    <xf numFmtId="0" fontId="6" fillId="0" borderId="0">
      <alignment vertical="top"/>
    </xf>
  </cellStyleXfs>
  <cellXfs count="77">
    <xf numFmtId="0" fontId="0" fillId="0" borderId="0" xfId="0">
      <alignment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NumberFormat="1" applyAlignment="1"/>
    <xf numFmtId="0" fontId="0" fillId="2" borderId="0" xfId="0" applyNumberFormat="1" applyFill="1" applyAlignment="1"/>
    <xf numFmtId="176" fontId="6" fillId="0" borderId="2" xfId="2" applyNumberFormat="1" applyFont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3" borderId="0" xfId="0" applyNumberFormat="1" applyFont="1" applyFill="1" applyAlignment="1">
      <alignment vertical="center" wrapText="1"/>
    </xf>
    <xf numFmtId="0" fontId="14" fillId="3" borderId="0" xfId="0" applyNumberFormat="1" applyFont="1" applyFill="1" applyAlignment="1">
      <alignment horizontal="center" vertical="center" wrapText="1"/>
    </xf>
    <xf numFmtId="0" fontId="15" fillId="3" borderId="0" xfId="0" applyNumberFormat="1" applyFont="1" applyFill="1" applyAlignment="1">
      <alignment horizontal="center" vertical="center" wrapText="1"/>
    </xf>
    <xf numFmtId="0" fontId="14" fillId="3" borderId="5" xfId="0" applyNumberFormat="1" applyFont="1" applyFill="1" applyBorder="1" applyAlignment="1">
      <alignment horizontal="center" wrapText="1"/>
    </xf>
    <xf numFmtId="0" fontId="14" fillId="3" borderId="0" xfId="0" applyNumberFormat="1" applyFont="1" applyFill="1" applyAlignment="1">
      <alignment horizontal="center" wrapText="1"/>
    </xf>
    <xf numFmtId="0" fontId="15" fillId="3" borderId="0" xfId="0" applyNumberFormat="1" applyFont="1" applyFill="1" applyAlignment="1">
      <alignment horizontal="center" wrapText="1"/>
    </xf>
    <xf numFmtId="0" fontId="14" fillId="3" borderId="5" xfId="0" applyNumberFormat="1" applyFont="1" applyFill="1" applyBorder="1" applyAlignment="1">
      <alignment horizontal="center" vertical="center" wrapText="1"/>
    </xf>
    <xf numFmtId="0" fontId="14" fillId="3" borderId="0" xfId="0" applyNumberFormat="1" applyFont="1" applyFill="1" applyAlignment="1">
      <alignment horizontal="center" vertical="top" wrapText="1"/>
    </xf>
    <xf numFmtId="0" fontId="14" fillId="3" borderId="0" xfId="0" applyNumberFormat="1" applyFont="1" applyFill="1" applyBorder="1" applyAlignment="1">
      <alignment horizontal="center" wrapText="1"/>
    </xf>
    <xf numFmtId="0" fontId="15" fillId="3" borderId="0" xfId="3" applyNumberFormat="1" applyFont="1" applyFill="1" applyAlignment="1">
      <alignment horizontal="center" wrapText="1"/>
    </xf>
    <xf numFmtId="0" fontId="14" fillId="3" borderId="0" xfId="3" applyNumberFormat="1" applyFont="1" applyFill="1" applyAlignment="1">
      <alignment horizontal="center" wrapText="1"/>
    </xf>
    <xf numFmtId="0" fontId="14" fillId="3" borderId="5" xfId="0" applyNumberFormat="1" applyFont="1" applyFill="1" applyBorder="1" applyAlignment="1">
      <alignment horizontal="center" vertical="center" wrapText="1"/>
    </xf>
    <xf numFmtId="0" fontId="14" fillId="3" borderId="0" xfId="0" applyNumberFormat="1" applyFont="1" applyFill="1" applyAlignment="1">
      <alignment horizontal="center"/>
    </xf>
    <xf numFmtId="0" fontId="14" fillId="4" borderId="5" xfId="0" applyNumberFormat="1" applyFont="1" applyFill="1" applyBorder="1" applyAlignment="1">
      <alignment horizontal="center" vertical="center" wrapText="1"/>
    </xf>
    <xf numFmtId="0" fontId="14" fillId="3" borderId="0" xfId="0" applyNumberFormat="1" applyFont="1" applyFill="1" applyAlignment="1">
      <alignment horizontal="left" vertical="center" wrapText="1"/>
    </xf>
    <xf numFmtId="0" fontId="14" fillId="3" borderId="6" xfId="0" applyNumberFormat="1" applyFont="1" applyFill="1" applyBorder="1" applyAlignment="1">
      <alignment horizontal="center" vertical="center" wrapText="1"/>
    </xf>
    <xf numFmtId="0" fontId="15" fillId="3" borderId="6" xfId="0" applyNumberFormat="1" applyFont="1" applyFill="1" applyBorder="1" applyAlignment="1">
      <alignment horizontal="center" vertical="center" wrapText="1"/>
    </xf>
    <xf numFmtId="0" fontId="15" fillId="3" borderId="8" xfId="0" applyNumberFormat="1" applyFont="1" applyFill="1" applyBorder="1" applyAlignment="1">
      <alignment horizontal="center" vertical="center" wrapText="1"/>
    </xf>
    <xf numFmtId="0" fontId="14" fillId="3" borderId="7" xfId="0" applyNumberFormat="1" applyFont="1" applyFill="1" applyBorder="1" applyAlignment="1">
      <alignment horizontal="center" vertical="center" wrapText="1"/>
    </xf>
    <xf numFmtId="0" fontId="14" fillId="3" borderId="6" xfId="0" applyNumberFormat="1" applyFont="1" applyFill="1" applyBorder="1" applyAlignment="1">
      <alignment horizontal="left" vertical="center" wrapText="1"/>
    </xf>
    <xf numFmtId="0" fontId="14" fillId="3" borderId="8" xfId="0" applyNumberFormat="1" applyFont="1" applyFill="1" applyBorder="1" applyAlignment="1">
      <alignment horizontal="center" vertical="center" wrapText="1"/>
    </xf>
    <xf numFmtId="0" fontId="15" fillId="3" borderId="8" xfId="0" applyNumberFormat="1" applyFont="1" applyFill="1" applyBorder="1" applyAlignment="1">
      <alignment horizontal="center" wrapText="1"/>
    </xf>
    <xf numFmtId="0" fontId="17" fillId="3" borderId="6" xfId="0" applyNumberFormat="1" applyFont="1" applyFill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left" vertical="center"/>
    </xf>
    <xf numFmtId="177" fontId="17" fillId="3" borderId="6" xfId="0" applyNumberFormat="1" applyFont="1" applyFill="1" applyBorder="1" applyAlignment="1">
      <alignment horizontal="center" vertical="center"/>
    </xf>
    <xf numFmtId="0" fontId="14" fillId="3" borderId="8" xfId="0" applyNumberFormat="1" applyFont="1" applyFill="1" applyBorder="1" applyAlignment="1">
      <alignment horizontal="center" wrapText="1"/>
    </xf>
    <xf numFmtId="0" fontId="17" fillId="3" borderId="6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left" vertical="center"/>
    </xf>
    <xf numFmtId="0" fontId="14" fillId="3" borderId="8" xfId="0" applyNumberFormat="1" applyFont="1" applyFill="1" applyBorder="1" applyAlignment="1">
      <alignment horizontal="center" vertical="top" wrapText="1"/>
    </xf>
    <xf numFmtId="0" fontId="14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6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3" borderId="6" xfId="2" applyNumberFormat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left" vertical="center" wrapText="1"/>
    </xf>
    <xf numFmtId="177" fontId="17" fillId="3" borderId="6" xfId="0" applyNumberFormat="1" applyFont="1" applyFill="1" applyBorder="1" applyAlignment="1">
      <alignment horizontal="center" vertical="center" wrapText="1"/>
    </xf>
    <xf numFmtId="0" fontId="17" fillId="3" borderId="6" xfId="0" applyNumberFormat="1" applyFont="1" applyFill="1" applyBorder="1" applyAlignment="1">
      <alignment horizontal="center" vertical="center" wrapText="1"/>
    </xf>
    <xf numFmtId="176" fontId="17" fillId="3" borderId="6" xfId="0" applyNumberFormat="1" applyFont="1" applyFill="1" applyBorder="1" applyAlignment="1">
      <alignment horizontal="center" vertical="center" wrapText="1"/>
    </xf>
    <xf numFmtId="176" fontId="14" fillId="3" borderId="6" xfId="0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176" fontId="17" fillId="3" borderId="6" xfId="0" applyNumberFormat="1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left" vertical="center" wrapText="1"/>
    </xf>
    <xf numFmtId="177" fontId="14" fillId="3" borderId="6" xfId="0" applyNumberFormat="1" applyFont="1" applyFill="1" applyBorder="1" applyAlignment="1">
      <alignment horizontal="center" vertical="center" wrapText="1"/>
    </xf>
    <xf numFmtId="0" fontId="17" fillId="3" borderId="6" xfId="0" applyNumberFormat="1" applyFont="1" applyFill="1" applyBorder="1" applyAlignment="1">
      <alignment horizontal="left" vertical="center" wrapText="1"/>
    </xf>
    <xf numFmtId="0" fontId="14" fillId="3" borderId="6" xfId="2" applyNumberFormat="1" applyFont="1" applyFill="1" applyBorder="1" applyAlignment="1" applyProtection="1">
      <alignment horizontal="center" vertical="center" wrapText="1" shrinkToFit="1"/>
      <protection locked="0"/>
    </xf>
    <xf numFmtId="0" fontId="14" fillId="3" borderId="6" xfId="2" applyNumberFormat="1" applyFont="1" applyFill="1" applyBorder="1" applyAlignment="1">
      <alignment horizontal="left" vertical="center" wrapText="1"/>
    </xf>
    <xf numFmtId="0" fontId="15" fillId="3" borderId="8" xfId="3" applyNumberFormat="1" applyFont="1" applyFill="1" applyBorder="1" applyAlignment="1">
      <alignment horizontal="center" wrapText="1"/>
    </xf>
    <xf numFmtId="0" fontId="14" fillId="3" borderId="7" xfId="3" applyNumberFormat="1" applyFont="1" applyFill="1" applyBorder="1" applyAlignment="1">
      <alignment horizontal="center" vertical="center" wrapText="1"/>
    </xf>
    <xf numFmtId="0" fontId="14" fillId="3" borderId="6" xfId="3" applyNumberFormat="1" applyFont="1" applyFill="1" applyBorder="1" applyAlignment="1">
      <alignment horizontal="center" vertical="center" wrapText="1"/>
    </xf>
    <xf numFmtId="0" fontId="14" fillId="3" borderId="6" xfId="3" applyNumberFormat="1" applyFont="1" applyFill="1" applyBorder="1" applyAlignment="1">
      <alignment horizontal="left" vertical="center" wrapText="1"/>
    </xf>
    <xf numFmtId="0" fontId="14" fillId="3" borderId="8" xfId="3" applyNumberFormat="1" applyFont="1" applyFill="1" applyBorder="1" applyAlignment="1">
      <alignment horizontal="center" wrapText="1"/>
    </xf>
    <xf numFmtId="0" fontId="17" fillId="3" borderId="6" xfId="4" applyNumberFormat="1" applyFont="1" applyFill="1" applyBorder="1" applyAlignment="1" applyProtection="1">
      <alignment horizontal="center" vertical="center" wrapText="1"/>
      <protection locked="0"/>
    </xf>
    <xf numFmtId="0" fontId="17" fillId="3" borderId="6" xfId="4" applyNumberFormat="1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>
      <alignment horizontal="center" vertical="center"/>
    </xf>
    <xf numFmtId="0" fontId="3" fillId="3" borderId="6" xfId="4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4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NumberFormat="1" applyFont="1" applyFill="1" applyBorder="1" applyAlignment="1">
      <alignment horizontal="center" vertical="center" wrapText="1"/>
    </xf>
    <xf numFmtId="0" fontId="16" fillId="3" borderId="0" xfId="0" applyNumberFormat="1" applyFont="1" applyFill="1" applyAlignment="1">
      <alignment horizontal="center" vertical="center" wrapText="1"/>
    </xf>
    <xf numFmtId="0" fontId="15" fillId="3" borderId="7" xfId="0" applyNumberFormat="1" applyFont="1" applyFill="1" applyBorder="1" applyAlignment="1">
      <alignment horizontal="center" vertical="center" wrapText="1"/>
    </xf>
    <xf numFmtId="0" fontId="15" fillId="3" borderId="6" xfId="0" applyNumberFormat="1" applyFont="1" applyFill="1" applyBorder="1" applyAlignment="1">
      <alignment horizontal="center" vertical="center" wrapText="1"/>
    </xf>
    <xf numFmtId="0" fontId="15" fillId="3" borderId="7" xfId="3" applyNumberFormat="1" applyFont="1" applyFill="1" applyBorder="1" applyAlignment="1">
      <alignment horizontal="center" vertical="center" wrapText="1"/>
    </xf>
    <xf numFmtId="0" fontId="15" fillId="3" borderId="6" xfId="3" applyNumberFormat="1" applyFont="1" applyFill="1" applyBorder="1" applyAlignment="1">
      <alignment horizontal="center" vertical="center" wrapText="1"/>
    </xf>
    <xf numFmtId="0" fontId="14" fillId="3" borderId="6" xfId="0" applyNumberFormat="1" applyFont="1" applyFill="1" applyBorder="1" applyAlignment="1">
      <alignment horizontal="center" vertical="center" wrapText="1"/>
    </xf>
    <xf numFmtId="0" fontId="14" fillId="3" borderId="8" xfId="0" applyNumberFormat="1" applyFont="1" applyFill="1" applyBorder="1" applyAlignment="1">
      <alignment horizontal="center" vertical="center" wrapText="1"/>
    </xf>
    <xf numFmtId="0" fontId="14" fillId="3" borderId="7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 7" xfId="2"/>
    <cellStyle name="常规_广宁2014年新农村公路路面硬化建设计划（市下达）" xfId="4"/>
    <cellStyle name="常规_中央车购税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905"/>
  <sheetViews>
    <sheetView tabSelected="1" workbookViewId="0">
      <selection activeCell="J7" sqref="J7"/>
    </sheetView>
  </sheetViews>
  <sheetFormatPr defaultColWidth="8.88671875" defaultRowHeight="12"/>
  <cols>
    <col min="1" max="1" width="4" style="12" customWidth="1"/>
    <col min="2" max="3" width="7.44140625" style="12" customWidth="1"/>
    <col min="4" max="4" width="9.44140625" style="12" customWidth="1"/>
    <col min="5" max="5" width="20.44140625" style="26" customWidth="1"/>
    <col min="6" max="6" width="10.109375" style="13" customWidth="1"/>
    <col min="7" max="7" width="5.77734375" style="13" customWidth="1"/>
    <col min="8" max="8" width="6.6640625" style="13" customWidth="1"/>
    <col min="9" max="10" width="10.109375" style="13" customWidth="1"/>
    <col min="11" max="11" width="8.6640625" style="13" customWidth="1"/>
    <col min="12" max="14" width="9.21875" style="13" customWidth="1"/>
    <col min="15" max="15" width="7.21875" style="13" customWidth="1"/>
    <col min="16" max="16" width="5.44140625" style="13" customWidth="1"/>
    <col min="17" max="16384" width="8.88671875" style="12"/>
  </cols>
  <sheetData>
    <row r="1" spans="1:16" ht="28.95" customHeight="1">
      <c r="A1" s="69" t="s">
        <v>1443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3" spans="1:16" s="13" customFormat="1" ht="16.95" customHeight="1">
      <c r="A3" s="76" t="s">
        <v>1140</v>
      </c>
      <c r="B3" s="74" t="s">
        <v>1141</v>
      </c>
      <c r="C3" s="74" t="s">
        <v>1142</v>
      </c>
      <c r="D3" s="74" t="s">
        <v>1143</v>
      </c>
      <c r="E3" s="74" t="s">
        <v>1144</v>
      </c>
      <c r="F3" s="74" t="s">
        <v>1170</v>
      </c>
      <c r="G3" s="74" t="s">
        <v>1145</v>
      </c>
      <c r="H3" s="74" t="s">
        <v>1146</v>
      </c>
      <c r="I3" s="74" t="s">
        <v>1147</v>
      </c>
      <c r="J3" s="74" t="s">
        <v>1148</v>
      </c>
      <c r="K3" s="74"/>
      <c r="L3" s="74" t="s">
        <v>892</v>
      </c>
      <c r="M3" s="74"/>
      <c r="N3" s="74"/>
      <c r="O3" s="74" t="s">
        <v>1139</v>
      </c>
      <c r="P3" s="75" t="s">
        <v>1151</v>
      </c>
    </row>
    <row r="4" spans="1:16" s="13" customFormat="1" ht="41.4" customHeight="1">
      <c r="A4" s="76"/>
      <c r="B4" s="74"/>
      <c r="C4" s="74"/>
      <c r="D4" s="74"/>
      <c r="E4" s="74"/>
      <c r="F4" s="74"/>
      <c r="G4" s="74"/>
      <c r="H4" s="74"/>
      <c r="I4" s="74"/>
      <c r="J4" s="27"/>
      <c r="K4" s="27" t="s">
        <v>1149</v>
      </c>
      <c r="L4" s="27" t="s">
        <v>1137</v>
      </c>
      <c r="M4" s="27" t="s">
        <v>1171</v>
      </c>
      <c r="N4" s="27" t="s">
        <v>1138</v>
      </c>
      <c r="O4" s="74"/>
      <c r="P4" s="75"/>
    </row>
    <row r="5" spans="1:16" s="14" customFormat="1" ht="19.2" customHeight="1">
      <c r="A5" s="70" t="s">
        <v>1137</v>
      </c>
      <c r="B5" s="71"/>
      <c r="C5" s="71"/>
      <c r="D5" s="71"/>
      <c r="E5" s="71"/>
      <c r="F5" s="28">
        <f t="shared" ref="F5:L5" si="0">SUM(F6,F20,F183,F223,F272,F385,F489,F516,F526,F557,F647,F684,F720,F852)</f>
        <v>1034.4660000620045</v>
      </c>
      <c r="G5" s="28"/>
      <c r="H5" s="28"/>
      <c r="I5" s="28">
        <f t="shared" si="0"/>
        <v>62403.174999999996</v>
      </c>
      <c r="J5" s="28">
        <f t="shared" si="0"/>
        <v>20221.999999999996</v>
      </c>
      <c r="K5" s="28">
        <f t="shared" si="0"/>
        <v>222</v>
      </c>
      <c r="L5" s="28">
        <f t="shared" si="0"/>
        <v>62603.674999999996</v>
      </c>
      <c r="M5" s="28">
        <f>SUM(M6,M20,M183,M223,M272,M385,M489,M516,M526,M557,M647,M684,M720,M852)</f>
        <v>19999.999999999996</v>
      </c>
      <c r="N5" s="28">
        <f>SUM(N6,N20,N183,N223,N272,N385,N489,N516,N526,N557,N647,N684,N720,N852)</f>
        <v>43528.914999999986</v>
      </c>
      <c r="O5" s="28"/>
      <c r="P5" s="29"/>
    </row>
    <row r="6" spans="1:16" s="14" customFormat="1" ht="19.2" customHeight="1">
      <c r="A6" s="70" t="s">
        <v>1152</v>
      </c>
      <c r="B6" s="71"/>
      <c r="C6" s="71"/>
      <c r="D6" s="71"/>
      <c r="E6" s="71"/>
      <c r="F6" s="28">
        <f>SUM(F7:F19)</f>
        <v>15.427999999999999</v>
      </c>
      <c r="G6" s="28"/>
      <c r="H6" s="28"/>
      <c r="I6" s="28">
        <f>SUM(I7:I19)</f>
        <v>677.1</v>
      </c>
      <c r="J6" s="28">
        <f>SUM(J7:J19)</f>
        <v>277</v>
      </c>
      <c r="K6" s="28"/>
      <c r="L6" s="28">
        <f>SUM(L7:L19)</f>
        <v>677.1</v>
      </c>
      <c r="M6" s="28">
        <f>SUM(M7:M19)</f>
        <v>277</v>
      </c>
      <c r="N6" s="28">
        <f>SUM(N7:N19)</f>
        <v>400.09999999999997</v>
      </c>
      <c r="O6" s="28"/>
      <c r="P6" s="29"/>
    </row>
    <row r="7" spans="1:16" s="13" customFormat="1">
      <c r="A7" s="30">
        <v>1</v>
      </c>
      <c r="B7" s="27" t="s">
        <v>1153</v>
      </c>
      <c r="C7" s="27" t="s">
        <v>1154</v>
      </c>
      <c r="D7" s="27" t="s">
        <v>1156</v>
      </c>
      <c r="E7" s="31" t="s">
        <v>117</v>
      </c>
      <c r="F7" s="27">
        <v>0.8</v>
      </c>
      <c r="G7" s="27" t="s">
        <v>1072</v>
      </c>
      <c r="H7" s="27">
        <v>4</v>
      </c>
      <c r="I7" s="27">
        <v>25</v>
      </c>
      <c r="J7" s="27">
        <f t="shared" ref="J7:J19" si="1">M7</f>
        <v>14.4</v>
      </c>
      <c r="K7" s="27"/>
      <c r="L7" s="27">
        <f t="shared" ref="L7:L19" si="2">I7</f>
        <v>25</v>
      </c>
      <c r="M7" s="27">
        <v>14.4</v>
      </c>
      <c r="N7" s="27">
        <f t="shared" ref="N7:N19" si="3">L7-M7</f>
        <v>10.6</v>
      </c>
      <c r="O7" s="27" t="s">
        <v>1150</v>
      </c>
      <c r="P7" s="32"/>
    </row>
    <row r="8" spans="1:16" s="13" customFormat="1">
      <c r="A8" s="30">
        <v>2</v>
      </c>
      <c r="B8" s="27" t="s">
        <v>1153</v>
      </c>
      <c r="C8" s="27" t="s">
        <v>1154</v>
      </c>
      <c r="D8" s="27" t="s">
        <v>1157</v>
      </c>
      <c r="E8" s="31" t="s">
        <v>118</v>
      </c>
      <c r="F8" s="27">
        <v>0.317</v>
      </c>
      <c r="G8" s="27" t="s">
        <v>1072</v>
      </c>
      <c r="H8" s="27">
        <v>3.5</v>
      </c>
      <c r="I8" s="27">
        <v>12.6</v>
      </c>
      <c r="J8" s="27">
        <f t="shared" si="1"/>
        <v>5.7</v>
      </c>
      <c r="K8" s="27"/>
      <c r="L8" s="27">
        <f t="shared" si="2"/>
        <v>12.6</v>
      </c>
      <c r="M8" s="27">
        <v>5.7</v>
      </c>
      <c r="N8" s="27">
        <f t="shared" si="3"/>
        <v>6.8999999999999995</v>
      </c>
      <c r="O8" s="27" t="s">
        <v>1150</v>
      </c>
      <c r="P8" s="32"/>
    </row>
    <row r="9" spans="1:16" s="13" customFormat="1">
      <c r="A9" s="30">
        <v>3</v>
      </c>
      <c r="B9" s="27" t="s">
        <v>1153</v>
      </c>
      <c r="C9" s="27" t="s">
        <v>1154</v>
      </c>
      <c r="D9" s="27" t="s">
        <v>1157</v>
      </c>
      <c r="E9" s="31" t="s">
        <v>1185</v>
      </c>
      <c r="F9" s="27">
        <v>0.80100000000000005</v>
      </c>
      <c r="G9" s="27" t="s">
        <v>1072</v>
      </c>
      <c r="H9" s="27">
        <v>3.5</v>
      </c>
      <c r="I9" s="27">
        <v>32</v>
      </c>
      <c r="J9" s="27">
        <f t="shared" si="1"/>
        <v>14.4</v>
      </c>
      <c r="K9" s="27"/>
      <c r="L9" s="27">
        <f t="shared" si="2"/>
        <v>32</v>
      </c>
      <c r="M9" s="27">
        <v>14.4</v>
      </c>
      <c r="N9" s="27">
        <f t="shared" si="3"/>
        <v>17.600000000000001</v>
      </c>
      <c r="O9" s="27" t="s">
        <v>1150</v>
      </c>
      <c r="P9" s="32"/>
    </row>
    <row r="10" spans="1:16" s="13" customFormat="1">
      <c r="A10" s="30">
        <v>4</v>
      </c>
      <c r="B10" s="27" t="s">
        <v>1153</v>
      </c>
      <c r="C10" s="27" t="s">
        <v>1154</v>
      </c>
      <c r="D10" s="27" t="s">
        <v>1157</v>
      </c>
      <c r="E10" s="31" t="s">
        <v>119</v>
      </c>
      <c r="F10" s="27">
        <v>2.7</v>
      </c>
      <c r="G10" s="27" t="s">
        <v>1072</v>
      </c>
      <c r="H10" s="27">
        <v>3.5</v>
      </c>
      <c r="I10" s="27">
        <v>108</v>
      </c>
      <c r="J10" s="27">
        <f t="shared" si="1"/>
        <v>48.6</v>
      </c>
      <c r="K10" s="27"/>
      <c r="L10" s="27">
        <f t="shared" si="2"/>
        <v>108</v>
      </c>
      <c r="M10" s="27">
        <v>48.6</v>
      </c>
      <c r="N10" s="27">
        <f t="shared" si="3"/>
        <v>59.4</v>
      </c>
      <c r="O10" s="27" t="s">
        <v>1150</v>
      </c>
      <c r="P10" s="32"/>
    </row>
    <row r="11" spans="1:16" s="13" customFormat="1">
      <c r="A11" s="30">
        <v>5</v>
      </c>
      <c r="B11" s="27" t="s">
        <v>1153</v>
      </c>
      <c r="C11" s="27" t="s">
        <v>1155</v>
      </c>
      <c r="D11" s="27" t="s">
        <v>1158</v>
      </c>
      <c r="E11" s="31" t="s">
        <v>120</v>
      </c>
      <c r="F11" s="27">
        <v>1.3480000000000001</v>
      </c>
      <c r="G11" s="27" t="s">
        <v>1072</v>
      </c>
      <c r="H11" s="27">
        <v>3.5</v>
      </c>
      <c r="I11" s="27">
        <v>59</v>
      </c>
      <c r="J11" s="27">
        <f t="shared" si="1"/>
        <v>24.2</v>
      </c>
      <c r="K11" s="27"/>
      <c r="L11" s="27">
        <f t="shared" si="2"/>
        <v>59</v>
      </c>
      <c r="M11" s="27">
        <v>24.2</v>
      </c>
      <c r="N11" s="27">
        <f t="shared" si="3"/>
        <v>34.799999999999997</v>
      </c>
      <c r="O11" s="27" t="s">
        <v>1150</v>
      </c>
      <c r="P11" s="32"/>
    </row>
    <row r="12" spans="1:16" s="13" customFormat="1">
      <c r="A12" s="30">
        <v>6</v>
      </c>
      <c r="B12" s="27" t="s">
        <v>1153</v>
      </c>
      <c r="C12" s="27" t="s">
        <v>1155</v>
      </c>
      <c r="D12" s="27" t="s">
        <v>1158</v>
      </c>
      <c r="E12" s="31" t="s">
        <v>121</v>
      </c>
      <c r="F12" s="27">
        <v>2.1389999999999998</v>
      </c>
      <c r="G12" s="27" t="s">
        <v>1072</v>
      </c>
      <c r="H12" s="27">
        <v>3.5</v>
      </c>
      <c r="I12" s="27">
        <v>88</v>
      </c>
      <c r="J12" s="27">
        <f t="shared" si="1"/>
        <v>38.4</v>
      </c>
      <c r="K12" s="27"/>
      <c r="L12" s="27">
        <f t="shared" si="2"/>
        <v>88</v>
      </c>
      <c r="M12" s="27">
        <v>38.4</v>
      </c>
      <c r="N12" s="27">
        <f t="shared" si="3"/>
        <v>49.6</v>
      </c>
      <c r="O12" s="27" t="s">
        <v>1150</v>
      </c>
      <c r="P12" s="32"/>
    </row>
    <row r="13" spans="1:16" s="13" customFormat="1">
      <c r="A13" s="30">
        <v>7</v>
      </c>
      <c r="B13" s="27" t="s">
        <v>1153</v>
      </c>
      <c r="C13" s="27" t="s">
        <v>1155</v>
      </c>
      <c r="D13" s="27" t="s">
        <v>1159</v>
      </c>
      <c r="E13" s="31" t="s">
        <v>123</v>
      </c>
      <c r="F13" s="27">
        <v>0.47399999999999998</v>
      </c>
      <c r="G13" s="27" t="s">
        <v>1072</v>
      </c>
      <c r="H13" s="27">
        <v>3.5</v>
      </c>
      <c r="I13" s="27">
        <v>38.5</v>
      </c>
      <c r="J13" s="27">
        <f t="shared" si="1"/>
        <v>8.5</v>
      </c>
      <c r="K13" s="27"/>
      <c r="L13" s="27">
        <f t="shared" si="2"/>
        <v>38.5</v>
      </c>
      <c r="M13" s="27">
        <v>8.5</v>
      </c>
      <c r="N13" s="27">
        <f t="shared" si="3"/>
        <v>30</v>
      </c>
      <c r="O13" s="27" t="s">
        <v>1150</v>
      </c>
      <c r="P13" s="32"/>
    </row>
    <row r="14" spans="1:16" s="13" customFormat="1">
      <c r="A14" s="30">
        <v>8</v>
      </c>
      <c r="B14" s="27" t="s">
        <v>1153</v>
      </c>
      <c r="C14" s="27" t="s">
        <v>1155</v>
      </c>
      <c r="D14" s="27" t="s">
        <v>1159</v>
      </c>
      <c r="E14" s="31" t="s">
        <v>124</v>
      </c>
      <c r="F14" s="27">
        <v>2.734</v>
      </c>
      <c r="G14" s="27" t="s">
        <v>1072</v>
      </c>
      <c r="H14" s="27">
        <v>3.5</v>
      </c>
      <c r="I14" s="27">
        <v>98</v>
      </c>
      <c r="J14" s="27">
        <f t="shared" si="1"/>
        <v>49.1</v>
      </c>
      <c r="K14" s="27"/>
      <c r="L14" s="27">
        <f t="shared" si="2"/>
        <v>98</v>
      </c>
      <c r="M14" s="27">
        <v>49.1</v>
      </c>
      <c r="N14" s="27">
        <f t="shared" si="3"/>
        <v>48.9</v>
      </c>
      <c r="O14" s="27" t="s">
        <v>1150</v>
      </c>
      <c r="P14" s="32"/>
    </row>
    <row r="15" spans="1:16" s="13" customFormat="1">
      <c r="A15" s="30">
        <v>9</v>
      </c>
      <c r="B15" s="27" t="s">
        <v>1153</v>
      </c>
      <c r="C15" s="27" t="s">
        <v>1155</v>
      </c>
      <c r="D15" s="27" t="s">
        <v>1160</v>
      </c>
      <c r="E15" s="31" t="s">
        <v>122</v>
      </c>
      <c r="F15" s="27">
        <v>1.522</v>
      </c>
      <c r="G15" s="27" t="s">
        <v>1072</v>
      </c>
      <c r="H15" s="27">
        <v>3.5</v>
      </c>
      <c r="I15" s="27">
        <v>60</v>
      </c>
      <c r="J15" s="27">
        <f t="shared" si="1"/>
        <v>27.3</v>
      </c>
      <c r="K15" s="27"/>
      <c r="L15" s="27">
        <f t="shared" si="2"/>
        <v>60</v>
      </c>
      <c r="M15" s="27">
        <v>27.3</v>
      </c>
      <c r="N15" s="27">
        <f t="shared" si="3"/>
        <v>32.700000000000003</v>
      </c>
      <c r="O15" s="27" t="s">
        <v>1150</v>
      </c>
      <c r="P15" s="32"/>
    </row>
    <row r="16" spans="1:16" s="13" customFormat="1">
      <c r="A16" s="30">
        <v>10</v>
      </c>
      <c r="B16" s="27" t="s">
        <v>1153</v>
      </c>
      <c r="C16" s="27" t="s">
        <v>1155</v>
      </c>
      <c r="D16" s="27" t="s">
        <v>1161</v>
      </c>
      <c r="E16" s="31" t="s">
        <v>125</v>
      </c>
      <c r="F16" s="27">
        <v>0.95299999999999996</v>
      </c>
      <c r="G16" s="27" t="s">
        <v>1072</v>
      </c>
      <c r="H16" s="27">
        <v>3.5</v>
      </c>
      <c r="I16" s="27">
        <v>45</v>
      </c>
      <c r="J16" s="27">
        <f t="shared" si="1"/>
        <v>17.100000000000001</v>
      </c>
      <c r="K16" s="27"/>
      <c r="L16" s="27">
        <f t="shared" si="2"/>
        <v>45</v>
      </c>
      <c r="M16" s="27">
        <v>17.100000000000001</v>
      </c>
      <c r="N16" s="27">
        <f t="shared" si="3"/>
        <v>27.9</v>
      </c>
      <c r="O16" s="27" t="s">
        <v>1150</v>
      </c>
      <c r="P16" s="32"/>
    </row>
    <row r="17" spans="1:16" s="13" customFormat="1">
      <c r="A17" s="30">
        <v>11</v>
      </c>
      <c r="B17" s="27" t="s">
        <v>1153</v>
      </c>
      <c r="C17" s="27" t="s">
        <v>1155</v>
      </c>
      <c r="D17" s="27" t="s">
        <v>1161</v>
      </c>
      <c r="E17" s="31" t="s">
        <v>1186</v>
      </c>
      <c r="F17" s="27">
        <v>0.41499999999999998</v>
      </c>
      <c r="G17" s="27" t="s">
        <v>1072</v>
      </c>
      <c r="H17" s="27">
        <v>3.5</v>
      </c>
      <c r="I17" s="27">
        <v>18</v>
      </c>
      <c r="J17" s="27">
        <f t="shared" si="1"/>
        <v>7.4</v>
      </c>
      <c r="K17" s="27"/>
      <c r="L17" s="27">
        <f t="shared" si="2"/>
        <v>18</v>
      </c>
      <c r="M17" s="27">
        <v>7.4</v>
      </c>
      <c r="N17" s="27">
        <f t="shared" si="3"/>
        <v>10.6</v>
      </c>
      <c r="O17" s="27" t="s">
        <v>1150</v>
      </c>
      <c r="P17" s="32"/>
    </row>
    <row r="18" spans="1:16" s="13" customFormat="1">
      <c r="A18" s="30">
        <v>12</v>
      </c>
      <c r="B18" s="27" t="s">
        <v>1153</v>
      </c>
      <c r="C18" s="27" t="s">
        <v>1155</v>
      </c>
      <c r="D18" s="27" t="s">
        <v>1161</v>
      </c>
      <c r="E18" s="31" t="s">
        <v>126</v>
      </c>
      <c r="F18" s="27">
        <v>0.54900000000000004</v>
      </c>
      <c r="G18" s="27" t="s">
        <v>1072</v>
      </c>
      <c r="H18" s="27">
        <v>3.5</v>
      </c>
      <c r="I18" s="27">
        <v>27</v>
      </c>
      <c r="J18" s="27">
        <f t="shared" si="1"/>
        <v>9.8000000000000007</v>
      </c>
      <c r="K18" s="27"/>
      <c r="L18" s="27">
        <f t="shared" si="2"/>
        <v>27</v>
      </c>
      <c r="M18" s="27">
        <v>9.8000000000000007</v>
      </c>
      <c r="N18" s="27">
        <f t="shared" si="3"/>
        <v>17.2</v>
      </c>
      <c r="O18" s="27" t="s">
        <v>1150</v>
      </c>
      <c r="P18" s="32"/>
    </row>
    <row r="19" spans="1:16" s="13" customFormat="1">
      <c r="A19" s="30">
        <v>13</v>
      </c>
      <c r="B19" s="27" t="s">
        <v>1153</v>
      </c>
      <c r="C19" s="27" t="s">
        <v>1155</v>
      </c>
      <c r="D19" s="27" t="s">
        <v>1162</v>
      </c>
      <c r="E19" s="31" t="s">
        <v>127</v>
      </c>
      <c r="F19" s="27">
        <v>0.67600000000000005</v>
      </c>
      <c r="G19" s="27" t="s">
        <v>1072</v>
      </c>
      <c r="H19" s="27">
        <v>3.5</v>
      </c>
      <c r="I19" s="27">
        <v>66</v>
      </c>
      <c r="J19" s="27">
        <f t="shared" si="1"/>
        <v>12.1</v>
      </c>
      <c r="K19" s="27"/>
      <c r="L19" s="27">
        <f t="shared" si="2"/>
        <v>66</v>
      </c>
      <c r="M19" s="27">
        <v>12.1</v>
      </c>
      <c r="N19" s="27">
        <f t="shared" si="3"/>
        <v>53.9</v>
      </c>
      <c r="O19" s="27" t="s">
        <v>1150</v>
      </c>
      <c r="P19" s="32"/>
    </row>
    <row r="20" spans="1:16" s="17" customFormat="1" ht="19.2" customHeight="1">
      <c r="A20" s="70" t="s">
        <v>217</v>
      </c>
      <c r="B20" s="71"/>
      <c r="C20" s="71"/>
      <c r="D20" s="71"/>
      <c r="E20" s="71"/>
      <c r="F20" s="28">
        <f t="shared" ref="F20:L20" si="4">SUM(F21:F182)</f>
        <v>193.33699999999993</v>
      </c>
      <c r="G20" s="28"/>
      <c r="H20" s="28"/>
      <c r="I20" s="28">
        <f t="shared" si="4"/>
        <v>8997.9560000000019</v>
      </c>
      <c r="J20" s="28">
        <f t="shared" si="4"/>
        <v>3505.9999999999982</v>
      </c>
      <c r="K20" s="28"/>
      <c r="L20" s="28">
        <f t="shared" si="4"/>
        <v>9053.9560000000019</v>
      </c>
      <c r="M20" s="28">
        <f>SUM(M21:M182)</f>
        <v>3505.9999999999982</v>
      </c>
      <c r="N20" s="28">
        <f>SUM(N21:N182)</f>
        <v>5547.9559999999974</v>
      </c>
      <c r="O20" s="28"/>
      <c r="P20" s="33"/>
    </row>
    <row r="21" spans="1:16" s="16" customFormat="1">
      <c r="A21" s="30">
        <v>1</v>
      </c>
      <c r="B21" s="34" t="s">
        <v>0</v>
      </c>
      <c r="C21" s="34" t="s">
        <v>1</v>
      </c>
      <c r="D21" s="34" t="s">
        <v>2</v>
      </c>
      <c r="E21" s="35" t="s">
        <v>3</v>
      </c>
      <c r="F21" s="36">
        <v>7.2030000000000003</v>
      </c>
      <c r="G21" s="34" t="s">
        <v>1072</v>
      </c>
      <c r="H21" s="34">
        <v>3.5</v>
      </c>
      <c r="I21" s="34">
        <v>266.5</v>
      </c>
      <c r="J21" s="27">
        <v>129.5</v>
      </c>
      <c r="K21" s="27"/>
      <c r="L21" s="27">
        <f>I21</f>
        <v>266.5</v>
      </c>
      <c r="M21" s="27">
        <f>J21</f>
        <v>129.5</v>
      </c>
      <c r="N21" s="27">
        <f>L21-M21</f>
        <v>137</v>
      </c>
      <c r="O21" s="27" t="s">
        <v>1150</v>
      </c>
      <c r="P21" s="37"/>
    </row>
    <row r="22" spans="1:16" s="16" customFormat="1">
      <c r="A22" s="30">
        <v>2</v>
      </c>
      <c r="B22" s="34" t="s">
        <v>0</v>
      </c>
      <c r="C22" s="34" t="s">
        <v>1</v>
      </c>
      <c r="D22" s="34" t="s">
        <v>4</v>
      </c>
      <c r="E22" s="35" t="s">
        <v>5</v>
      </c>
      <c r="F22" s="36">
        <v>0.73699999999999999</v>
      </c>
      <c r="G22" s="34" t="s">
        <v>1072</v>
      </c>
      <c r="H22" s="34">
        <v>3.5</v>
      </c>
      <c r="I22" s="34">
        <v>55.5</v>
      </c>
      <c r="J22" s="27">
        <v>13.3</v>
      </c>
      <c r="K22" s="27"/>
      <c r="L22" s="27">
        <f t="shared" ref="L22:L85" si="5">I22</f>
        <v>55.5</v>
      </c>
      <c r="M22" s="27">
        <f t="shared" ref="M22:M85" si="6">J22</f>
        <v>13.3</v>
      </c>
      <c r="N22" s="27">
        <f t="shared" ref="N22:N85" si="7">L22-M22</f>
        <v>42.2</v>
      </c>
      <c r="O22" s="27" t="s">
        <v>1205</v>
      </c>
      <c r="P22" s="37"/>
    </row>
    <row r="23" spans="1:16" s="16" customFormat="1">
      <c r="A23" s="30">
        <v>3</v>
      </c>
      <c r="B23" s="34" t="s">
        <v>0</v>
      </c>
      <c r="C23" s="34" t="s">
        <v>1</v>
      </c>
      <c r="D23" s="34" t="s">
        <v>4</v>
      </c>
      <c r="E23" s="35" t="s">
        <v>136</v>
      </c>
      <c r="F23" s="36">
        <v>2.194</v>
      </c>
      <c r="G23" s="34" t="s">
        <v>1072</v>
      </c>
      <c r="H23" s="34">
        <v>3.5</v>
      </c>
      <c r="I23" s="34">
        <v>94.6</v>
      </c>
      <c r="J23" s="27">
        <v>39.5</v>
      </c>
      <c r="K23" s="27"/>
      <c r="L23" s="27">
        <f t="shared" si="5"/>
        <v>94.6</v>
      </c>
      <c r="M23" s="27">
        <f t="shared" si="6"/>
        <v>39.5</v>
      </c>
      <c r="N23" s="27">
        <f t="shared" si="7"/>
        <v>55.099999999999994</v>
      </c>
      <c r="O23" s="27" t="s">
        <v>1205</v>
      </c>
      <c r="P23" s="37"/>
    </row>
    <row r="24" spans="1:16" s="16" customFormat="1">
      <c r="A24" s="30">
        <v>4</v>
      </c>
      <c r="B24" s="34" t="s">
        <v>0</v>
      </c>
      <c r="C24" s="34" t="s">
        <v>1</v>
      </c>
      <c r="D24" s="34" t="s">
        <v>1296</v>
      </c>
      <c r="E24" s="35" t="s">
        <v>1299</v>
      </c>
      <c r="F24" s="36">
        <v>3.7</v>
      </c>
      <c r="G24" s="34" t="s">
        <v>1072</v>
      </c>
      <c r="H24" s="34">
        <v>3.5</v>
      </c>
      <c r="I24" s="34">
        <v>114</v>
      </c>
      <c r="J24" s="27">
        <v>67</v>
      </c>
      <c r="K24" s="27"/>
      <c r="L24" s="27">
        <f t="shared" si="5"/>
        <v>114</v>
      </c>
      <c r="M24" s="27">
        <f t="shared" si="6"/>
        <v>67</v>
      </c>
      <c r="N24" s="27">
        <f t="shared" si="7"/>
        <v>47</v>
      </c>
      <c r="O24" s="27" t="s">
        <v>1205</v>
      </c>
      <c r="P24" s="37"/>
    </row>
    <row r="25" spans="1:16" s="16" customFormat="1">
      <c r="A25" s="30">
        <v>5</v>
      </c>
      <c r="B25" s="34" t="s">
        <v>0</v>
      </c>
      <c r="C25" s="34" t="s">
        <v>1</v>
      </c>
      <c r="D25" s="34" t="s">
        <v>128</v>
      </c>
      <c r="E25" s="35" t="s">
        <v>1300</v>
      </c>
      <c r="F25" s="36">
        <v>1.3120000000000001</v>
      </c>
      <c r="G25" s="34" t="s">
        <v>1304</v>
      </c>
      <c r="H25" s="34">
        <v>3.5</v>
      </c>
      <c r="I25" s="34">
        <f>F25*38</f>
        <v>49.856000000000002</v>
      </c>
      <c r="J25" s="27">
        <v>23.6</v>
      </c>
      <c r="K25" s="27"/>
      <c r="L25" s="27">
        <f t="shared" si="5"/>
        <v>49.856000000000002</v>
      </c>
      <c r="M25" s="27">
        <f t="shared" si="6"/>
        <v>23.6</v>
      </c>
      <c r="N25" s="27">
        <f t="shared" si="7"/>
        <v>26.256</v>
      </c>
      <c r="O25" s="27" t="s">
        <v>1205</v>
      </c>
      <c r="P25" s="37"/>
    </row>
    <row r="26" spans="1:16" s="16" customFormat="1">
      <c r="A26" s="30">
        <v>6</v>
      </c>
      <c r="B26" s="34" t="s">
        <v>0</v>
      </c>
      <c r="C26" s="34" t="s">
        <v>1</v>
      </c>
      <c r="D26" s="34" t="s">
        <v>6</v>
      </c>
      <c r="E26" s="35" t="s">
        <v>137</v>
      </c>
      <c r="F26" s="36">
        <v>0.73699999999999999</v>
      </c>
      <c r="G26" s="34" t="s">
        <v>1072</v>
      </c>
      <c r="H26" s="34">
        <v>3.5</v>
      </c>
      <c r="I26" s="34">
        <v>44.7</v>
      </c>
      <c r="J26" s="27">
        <v>13.3</v>
      </c>
      <c r="K26" s="27"/>
      <c r="L26" s="27">
        <f t="shared" si="5"/>
        <v>44.7</v>
      </c>
      <c r="M26" s="27">
        <f t="shared" si="6"/>
        <v>13.3</v>
      </c>
      <c r="N26" s="27">
        <f t="shared" si="7"/>
        <v>31.400000000000002</v>
      </c>
      <c r="O26" s="27" t="s">
        <v>1205</v>
      </c>
      <c r="P26" s="37"/>
    </row>
    <row r="27" spans="1:16" s="16" customFormat="1">
      <c r="A27" s="30">
        <v>7</v>
      </c>
      <c r="B27" s="34" t="s">
        <v>0</v>
      </c>
      <c r="C27" s="34" t="s">
        <v>1</v>
      </c>
      <c r="D27" s="34" t="s">
        <v>6</v>
      </c>
      <c r="E27" s="35" t="s">
        <v>138</v>
      </c>
      <c r="F27" s="36">
        <v>1.63</v>
      </c>
      <c r="G27" s="34" t="s">
        <v>1072</v>
      </c>
      <c r="H27" s="34">
        <v>3.5</v>
      </c>
      <c r="I27" s="34">
        <v>60.3</v>
      </c>
      <c r="J27" s="27">
        <v>29.3</v>
      </c>
      <c r="K27" s="27"/>
      <c r="L27" s="27">
        <f t="shared" si="5"/>
        <v>60.3</v>
      </c>
      <c r="M27" s="27">
        <f t="shared" si="6"/>
        <v>29.3</v>
      </c>
      <c r="N27" s="27">
        <f t="shared" si="7"/>
        <v>30.999999999999996</v>
      </c>
      <c r="O27" s="27" t="s">
        <v>1205</v>
      </c>
      <c r="P27" s="37"/>
    </row>
    <row r="28" spans="1:16" s="16" customFormat="1">
      <c r="A28" s="30">
        <v>8</v>
      </c>
      <c r="B28" s="34" t="s">
        <v>0</v>
      </c>
      <c r="C28" s="34" t="s">
        <v>1</v>
      </c>
      <c r="D28" s="34" t="s">
        <v>6</v>
      </c>
      <c r="E28" s="35" t="s">
        <v>139</v>
      </c>
      <c r="F28" s="36">
        <v>1</v>
      </c>
      <c r="G28" s="34" t="s">
        <v>1072</v>
      </c>
      <c r="H28" s="34">
        <v>3.5</v>
      </c>
      <c r="I28" s="34">
        <v>37</v>
      </c>
      <c r="J28" s="27">
        <v>18</v>
      </c>
      <c r="K28" s="27"/>
      <c r="L28" s="27">
        <f t="shared" si="5"/>
        <v>37</v>
      </c>
      <c r="M28" s="27">
        <f t="shared" si="6"/>
        <v>18</v>
      </c>
      <c r="N28" s="27">
        <f t="shared" si="7"/>
        <v>19</v>
      </c>
      <c r="O28" s="27" t="s">
        <v>1205</v>
      </c>
      <c r="P28" s="37"/>
    </row>
    <row r="29" spans="1:16" s="16" customFormat="1">
      <c r="A29" s="30">
        <v>9</v>
      </c>
      <c r="B29" s="34" t="s">
        <v>0</v>
      </c>
      <c r="C29" s="34" t="s">
        <v>1</v>
      </c>
      <c r="D29" s="34" t="s">
        <v>6</v>
      </c>
      <c r="E29" s="35" t="s">
        <v>140</v>
      </c>
      <c r="F29" s="36">
        <v>1</v>
      </c>
      <c r="G29" s="34" t="s">
        <v>1072</v>
      </c>
      <c r="H29" s="34">
        <v>3.5</v>
      </c>
      <c r="I29" s="34">
        <v>37</v>
      </c>
      <c r="J29" s="27">
        <v>18</v>
      </c>
      <c r="K29" s="27"/>
      <c r="L29" s="27">
        <f t="shared" si="5"/>
        <v>37</v>
      </c>
      <c r="M29" s="27">
        <f t="shared" si="6"/>
        <v>18</v>
      </c>
      <c r="N29" s="27">
        <f t="shared" si="7"/>
        <v>19</v>
      </c>
      <c r="O29" s="27" t="s">
        <v>1205</v>
      </c>
      <c r="P29" s="37"/>
    </row>
    <row r="30" spans="1:16" s="16" customFormat="1">
      <c r="A30" s="30">
        <v>10</v>
      </c>
      <c r="B30" s="34" t="s">
        <v>0</v>
      </c>
      <c r="C30" s="34" t="s">
        <v>1</v>
      </c>
      <c r="D30" s="34" t="s">
        <v>6</v>
      </c>
      <c r="E30" s="35" t="s">
        <v>141</v>
      </c>
      <c r="F30" s="36">
        <v>1.2</v>
      </c>
      <c r="G30" s="34" t="s">
        <v>1072</v>
      </c>
      <c r="H30" s="34">
        <v>3.5</v>
      </c>
      <c r="I30" s="34">
        <v>44.5</v>
      </c>
      <c r="J30" s="27">
        <v>21.6</v>
      </c>
      <c r="K30" s="27"/>
      <c r="L30" s="27">
        <f t="shared" si="5"/>
        <v>44.5</v>
      </c>
      <c r="M30" s="27">
        <f t="shared" si="6"/>
        <v>21.6</v>
      </c>
      <c r="N30" s="27">
        <f t="shared" si="7"/>
        <v>22.9</v>
      </c>
      <c r="O30" s="27" t="s">
        <v>1205</v>
      </c>
      <c r="P30" s="37"/>
    </row>
    <row r="31" spans="1:16" s="16" customFormat="1">
      <c r="A31" s="30">
        <v>11</v>
      </c>
      <c r="B31" s="34" t="s">
        <v>0</v>
      </c>
      <c r="C31" s="34" t="s">
        <v>1</v>
      </c>
      <c r="D31" s="34" t="s">
        <v>7</v>
      </c>
      <c r="E31" s="35" t="s">
        <v>129</v>
      </c>
      <c r="F31" s="36">
        <v>0.79800000000000004</v>
      </c>
      <c r="G31" s="34" t="s">
        <v>1072</v>
      </c>
      <c r="H31" s="34">
        <v>3.5</v>
      </c>
      <c r="I31" s="34">
        <v>29</v>
      </c>
      <c r="J31" s="27">
        <v>14.4</v>
      </c>
      <c r="K31" s="27"/>
      <c r="L31" s="27">
        <f t="shared" si="5"/>
        <v>29</v>
      </c>
      <c r="M31" s="27">
        <f t="shared" si="6"/>
        <v>14.4</v>
      </c>
      <c r="N31" s="27">
        <f t="shared" si="7"/>
        <v>14.6</v>
      </c>
      <c r="O31" s="27" t="s">
        <v>1205</v>
      </c>
      <c r="P31" s="37"/>
    </row>
    <row r="32" spans="1:16" s="16" customFormat="1">
      <c r="A32" s="30">
        <v>12</v>
      </c>
      <c r="B32" s="34" t="s">
        <v>0</v>
      </c>
      <c r="C32" s="34" t="s">
        <v>1</v>
      </c>
      <c r="D32" s="34" t="s">
        <v>7</v>
      </c>
      <c r="E32" s="35" t="s">
        <v>130</v>
      </c>
      <c r="F32" s="36">
        <v>1.615</v>
      </c>
      <c r="G32" s="34" t="s">
        <v>1072</v>
      </c>
      <c r="H32" s="34">
        <v>3.5</v>
      </c>
      <c r="I32" s="34">
        <v>59.8</v>
      </c>
      <c r="J32" s="27">
        <v>29.1</v>
      </c>
      <c r="K32" s="27"/>
      <c r="L32" s="27">
        <f t="shared" si="5"/>
        <v>59.8</v>
      </c>
      <c r="M32" s="27">
        <f t="shared" si="6"/>
        <v>29.1</v>
      </c>
      <c r="N32" s="27">
        <f t="shared" si="7"/>
        <v>30.699999999999996</v>
      </c>
      <c r="O32" s="27" t="s">
        <v>1205</v>
      </c>
      <c r="P32" s="37"/>
    </row>
    <row r="33" spans="1:16" s="16" customFormat="1">
      <c r="A33" s="30">
        <v>13</v>
      </c>
      <c r="B33" s="34" t="s">
        <v>0</v>
      </c>
      <c r="C33" s="34" t="s">
        <v>1</v>
      </c>
      <c r="D33" s="34" t="s">
        <v>7</v>
      </c>
      <c r="E33" s="35" t="s">
        <v>8</v>
      </c>
      <c r="F33" s="36">
        <v>0.58699999999999997</v>
      </c>
      <c r="G33" s="34" t="s">
        <v>1072</v>
      </c>
      <c r="H33" s="34">
        <v>3.5</v>
      </c>
      <c r="I33" s="34">
        <v>21.7</v>
      </c>
      <c r="J33" s="27">
        <v>10.6</v>
      </c>
      <c r="K33" s="27"/>
      <c r="L33" s="27">
        <f t="shared" si="5"/>
        <v>21.7</v>
      </c>
      <c r="M33" s="27">
        <f t="shared" si="6"/>
        <v>10.6</v>
      </c>
      <c r="N33" s="27">
        <f t="shared" si="7"/>
        <v>11.1</v>
      </c>
      <c r="O33" s="27" t="s">
        <v>1205</v>
      </c>
      <c r="P33" s="37"/>
    </row>
    <row r="34" spans="1:16" s="16" customFormat="1">
      <c r="A34" s="30">
        <v>14</v>
      </c>
      <c r="B34" s="34" t="s">
        <v>0</v>
      </c>
      <c r="C34" s="34" t="s">
        <v>1</v>
      </c>
      <c r="D34" s="34" t="s">
        <v>142</v>
      </c>
      <c r="E34" s="35" t="s">
        <v>143</v>
      </c>
      <c r="F34" s="36">
        <v>2.9910000000000001</v>
      </c>
      <c r="G34" s="34" t="s">
        <v>1072</v>
      </c>
      <c r="H34" s="34">
        <v>3.5</v>
      </c>
      <c r="I34" s="34">
        <v>110.7</v>
      </c>
      <c r="J34" s="27">
        <v>54</v>
      </c>
      <c r="K34" s="27"/>
      <c r="L34" s="27">
        <f t="shared" si="5"/>
        <v>110.7</v>
      </c>
      <c r="M34" s="27">
        <f t="shared" si="6"/>
        <v>54</v>
      </c>
      <c r="N34" s="27">
        <f t="shared" si="7"/>
        <v>56.7</v>
      </c>
      <c r="O34" s="27" t="s">
        <v>1205</v>
      </c>
      <c r="P34" s="37"/>
    </row>
    <row r="35" spans="1:16" s="16" customFormat="1">
      <c r="A35" s="30">
        <v>15</v>
      </c>
      <c r="B35" s="34" t="s">
        <v>0</v>
      </c>
      <c r="C35" s="34" t="s">
        <v>1</v>
      </c>
      <c r="D35" s="34" t="s">
        <v>131</v>
      </c>
      <c r="E35" s="35" t="s">
        <v>132</v>
      </c>
      <c r="F35" s="36">
        <v>1.9990000000000001</v>
      </c>
      <c r="G35" s="34" t="s">
        <v>1072</v>
      </c>
      <c r="H35" s="34">
        <v>3.5</v>
      </c>
      <c r="I35" s="34">
        <v>45.9</v>
      </c>
      <c r="J35" s="27">
        <v>36</v>
      </c>
      <c r="K35" s="27"/>
      <c r="L35" s="27">
        <f t="shared" si="5"/>
        <v>45.9</v>
      </c>
      <c r="M35" s="27">
        <f t="shared" si="6"/>
        <v>36</v>
      </c>
      <c r="N35" s="27">
        <f t="shared" si="7"/>
        <v>9.8999999999999986</v>
      </c>
      <c r="O35" s="27" t="s">
        <v>1205</v>
      </c>
      <c r="P35" s="37"/>
    </row>
    <row r="36" spans="1:16" s="16" customFormat="1">
      <c r="A36" s="30">
        <v>16</v>
      </c>
      <c r="B36" s="34" t="s">
        <v>0</v>
      </c>
      <c r="C36" s="34" t="s">
        <v>1</v>
      </c>
      <c r="D36" s="34" t="s">
        <v>9</v>
      </c>
      <c r="E36" s="35" t="s">
        <v>144</v>
      </c>
      <c r="F36" s="36">
        <v>1.03</v>
      </c>
      <c r="G36" s="34" t="s">
        <v>1072</v>
      </c>
      <c r="H36" s="34">
        <v>3.5</v>
      </c>
      <c r="I36" s="34">
        <v>38.1</v>
      </c>
      <c r="J36" s="27">
        <v>18.5</v>
      </c>
      <c r="K36" s="27"/>
      <c r="L36" s="27">
        <f t="shared" si="5"/>
        <v>38.1</v>
      </c>
      <c r="M36" s="27">
        <f t="shared" si="6"/>
        <v>18.5</v>
      </c>
      <c r="N36" s="27">
        <f t="shared" si="7"/>
        <v>19.600000000000001</v>
      </c>
      <c r="O36" s="27" t="s">
        <v>1205</v>
      </c>
      <c r="P36" s="37"/>
    </row>
    <row r="37" spans="1:16" s="16" customFormat="1">
      <c r="A37" s="30">
        <v>17</v>
      </c>
      <c r="B37" s="34" t="s">
        <v>0</v>
      </c>
      <c r="C37" s="34" t="s">
        <v>1</v>
      </c>
      <c r="D37" s="34" t="s">
        <v>9</v>
      </c>
      <c r="E37" s="35" t="s">
        <v>145</v>
      </c>
      <c r="F37" s="36">
        <v>1.097</v>
      </c>
      <c r="G37" s="34" t="s">
        <v>1072</v>
      </c>
      <c r="H37" s="34">
        <v>3.5</v>
      </c>
      <c r="I37" s="34">
        <v>40.6</v>
      </c>
      <c r="J37" s="27">
        <v>19.7</v>
      </c>
      <c r="K37" s="27"/>
      <c r="L37" s="27">
        <f t="shared" si="5"/>
        <v>40.6</v>
      </c>
      <c r="M37" s="27">
        <f t="shared" si="6"/>
        <v>19.7</v>
      </c>
      <c r="N37" s="27">
        <f t="shared" si="7"/>
        <v>20.900000000000002</v>
      </c>
      <c r="O37" s="27" t="s">
        <v>1205</v>
      </c>
      <c r="P37" s="37"/>
    </row>
    <row r="38" spans="1:16" s="16" customFormat="1">
      <c r="A38" s="30">
        <v>18</v>
      </c>
      <c r="B38" s="34" t="s">
        <v>0</v>
      </c>
      <c r="C38" s="34" t="s">
        <v>1</v>
      </c>
      <c r="D38" s="34" t="s">
        <v>9</v>
      </c>
      <c r="E38" s="35" t="s">
        <v>146</v>
      </c>
      <c r="F38" s="36">
        <v>1.448</v>
      </c>
      <c r="G38" s="34" t="s">
        <v>1072</v>
      </c>
      <c r="H38" s="34">
        <v>3.5</v>
      </c>
      <c r="I38" s="34">
        <v>53.6</v>
      </c>
      <c r="J38" s="27">
        <v>26.1</v>
      </c>
      <c r="K38" s="27"/>
      <c r="L38" s="27">
        <f t="shared" si="5"/>
        <v>53.6</v>
      </c>
      <c r="M38" s="27">
        <f t="shared" si="6"/>
        <v>26.1</v>
      </c>
      <c r="N38" s="27">
        <f t="shared" si="7"/>
        <v>27.5</v>
      </c>
      <c r="O38" s="27" t="s">
        <v>1205</v>
      </c>
      <c r="P38" s="37"/>
    </row>
    <row r="39" spans="1:16" s="16" customFormat="1">
      <c r="A39" s="30">
        <v>19</v>
      </c>
      <c r="B39" s="34" t="s">
        <v>0</v>
      </c>
      <c r="C39" s="34" t="s">
        <v>1</v>
      </c>
      <c r="D39" s="34" t="s">
        <v>1297</v>
      </c>
      <c r="E39" s="35" t="s">
        <v>147</v>
      </c>
      <c r="F39" s="36">
        <v>2.5129999999999999</v>
      </c>
      <c r="G39" s="34" t="s">
        <v>1072</v>
      </c>
      <c r="H39" s="34">
        <v>3.5</v>
      </c>
      <c r="I39" s="34">
        <v>93</v>
      </c>
      <c r="J39" s="27">
        <v>45.2</v>
      </c>
      <c r="K39" s="27"/>
      <c r="L39" s="27">
        <f t="shared" si="5"/>
        <v>93</v>
      </c>
      <c r="M39" s="27">
        <f t="shared" si="6"/>
        <v>45.2</v>
      </c>
      <c r="N39" s="27">
        <f t="shared" si="7"/>
        <v>47.8</v>
      </c>
      <c r="O39" s="27" t="s">
        <v>1205</v>
      </c>
      <c r="P39" s="37"/>
    </row>
    <row r="40" spans="1:16" s="16" customFormat="1">
      <c r="A40" s="30">
        <v>20</v>
      </c>
      <c r="B40" s="34" t="s">
        <v>0</v>
      </c>
      <c r="C40" s="34" t="s">
        <v>1</v>
      </c>
      <c r="D40" s="34" t="s">
        <v>10</v>
      </c>
      <c r="E40" s="35" t="s">
        <v>133</v>
      </c>
      <c r="F40" s="36">
        <v>0.90400000000000003</v>
      </c>
      <c r="G40" s="34" t="s">
        <v>1072</v>
      </c>
      <c r="H40" s="34">
        <v>3.5</v>
      </c>
      <c r="I40" s="34">
        <v>33.4</v>
      </c>
      <c r="J40" s="27">
        <v>16.3</v>
      </c>
      <c r="K40" s="27"/>
      <c r="L40" s="27">
        <f t="shared" si="5"/>
        <v>33.4</v>
      </c>
      <c r="M40" s="27">
        <f t="shared" si="6"/>
        <v>16.3</v>
      </c>
      <c r="N40" s="27">
        <f t="shared" si="7"/>
        <v>17.099999999999998</v>
      </c>
      <c r="O40" s="27" t="s">
        <v>1205</v>
      </c>
      <c r="P40" s="37"/>
    </row>
    <row r="41" spans="1:16" s="16" customFormat="1">
      <c r="A41" s="30">
        <v>21</v>
      </c>
      <c r="B41" s="34" t="s">
        <v>0</v>
      </c>
      <c r="C41" s="34" t="s">
        <v>1</v>
      </c>
      <c r="D41" s="34" t="s">
        <v>10</v>
      </c>
      <c r="E41" s="35" t="s">
        <v>11</v>
      </c>
      <c r="F41" s="36">
        <v>1.087</v>
      </c>
      <c r="G41" s="34" t="s">
        <v>1072</v>
      </c>
      <c r="H41" s="34">
        <v>3.5</v>
      </c>
      <c r="I41" s="34">
        <v>82.7</v>
      </c>
      <c r="J41" s="27">
        <v>19.600000000000001</v>
      </c>
      <c r="K41" s="27"/>
      <c r="L41" s="27">
        <f t="shared" si="5"/>
        <v>82.7</v>
      </c>
      <c r="M41" s="27">
        <f t="shared" si="6"/>
        <v>19.600000000000001</v>
      </c>
      <c r="N41" s="27">
        <f t="shared" si="7"/>
        <v>63.1</v>
      </c>
      <c r="O41" s="27" t="s">
        <v>1205</v>
      </c>
      <c r="P41" s="37"/>
    </row>
    <row r="42" spans="1:16" s="16" customFormat="1">
      <c r="A42" s="30">
        <v>22</v>
      </c>
      <c r="B42" s="34" t="s">
        <v>0</v>
      </c>
      <c r="C42" s="34" t="s">
        <v>1</v>
      </c>
      <c r="D42" s="34" t="s">
        <v>10</v>
      </c>
      <c r="E42" s="35" t="s">
        <v>148</v>
      </c>
      <c r="F42" s="36">
        <v>0.65300000000000002</v>
      </c>
      <c r="G42" s="34" t="s">
        <v>1072</v>
      </c>
      <c r="H42" s="34">
        <v>3.5</v>
      </c>
      <c r="I42" s="34">
        <v>40.700000000000003</v>
      </c>
      <c r="J42" s="27">
        <v>11.8</v>
      </c>
      <c r="K42" s="27"/>
      <c r="L42" s="27">
        <f t="shared" si="5"/>
        <v>40.700000000000003</v>
      </c>
      <c r="M42" s="27">
        <f t="shared" si="6"/>
        <v>11.8</v>
      </c>
      <c r="N42" s="27">
        <f t="shared" si="7"/>
        <v>28.900000000000002</v>
      </c>
      <c r="O42" s="27" t="s">
        <v>1205</v>
      </c>
      <c r="P42" s="37"/>
    </row>
    <row r="43" spans="1:16" s="16" customFormat="1">
      <c r="A43" s="30">
        <v>23</v>
      </c>
      <c r="B43" s="34" t="s">
        <v>0</v>
      </c>
      <c r="C43" s="34" t="s">
        <v>1</v>
      </c>
      <c r="D43" s="34" t="s">
        <v>12</v>
      </c>
      <c r="E43" s="35" t="s">
        <v>13</v>
      </c>
      <c r="F43" s="36">
        <v>0.85299999999999998</v>
      </c>
      <c r="G43" s="34" t="s">
        <v>1072</v>
      </c>
      <c r="H43" s="34">
        <v>3.5</v>
      </c>
      <c r="I43" s="34">
        <v>22.9</v>
      </c>
      <c r="J43" s="27">
        <v>15.4</v>
      </c>
      <c r="K43" s="27"/>
      <c r="L43" s="27">
        <f t="shared" si="5"/>
        <v>22.9</v>
      </c>
      <c r="M43" s="27">
        <f t="shared" si="6"/>
        <v>15.4</v>
      </c>
      <c r="N43" s="27">
        <f t="shared" si="7"/>
        <v>7.4999999999999982</v>
      </c>
      <c r="O43" s="27" t="s">
        <v>1205</v>
      </c>
      <c r="P43" s="37"/>
    </row>
    <row r="44" spans="1:16" s="16" customFormat="1">
      <c r="A44" s="30">
        <v>24</v>
      </c>
      <c r="B44" s="34" t="s">
        <v>0</v>
      </c>
      <c r="C44" s="34" t="s">
        <v>1</v>
      </c>
      <c r="D44" s="34" t="s">
        <v>12</v>
      </c>
      <c r="E44" s="35" t="s">
        <v>149</v>
      </c>
      <c r="F44" s="36">
        <v>0.112</v>
      </c>
      <c r="G44" s="34" t="s">
        <v>1072</v>
      </c>
      <c r="H44" s="34">
        <v>3.5</v>
      </c>
      <c r="I44" s="34">
        <v>46.3</v>
      </c>
      <c r="J44" s="27">
        <v>2</v>
      </c>
      <c r="K44" s="27"/>
      <c r="L44" s="27">
        <f t="shared" si="5"/>
        <v>46.3</v>
      </c>
      <c r="M44" s="27">
        <f t="shared" si="6"/>
        <v>2</v>
      </c>
      <c r="N44" s="27">
        <f t="shared" si="7"/>
        <v>44.3</v>
      </c>
      <c r="O44" s="27" t="s">
        <v>1205</v>
      </c>
      <c r="P44" s="37"/>
    </row>
    <row r="45" spans="1:16" s="16" customFormat="1">
      <c r="A45" s="30">
        <v>25</v>
      </c>
      <c r="B45" s="34" t="s">
        <v>0</v>
      </c>
      <c r="C45" s="34" t="s">
        <v>1</v>
      </c>
      <c r="D45" s="34" t="s">
        <v>14</v>
      </c>
      <c r="E45" s="35" t="s">
        <v>134</v>
      </c>
      <c r="F45" s="36">
        <v>2.4079999999999999</v>
      </c>
      <c r="G45" s="34" t="s">
        <v>1072</v>
      </c>
      <c r="H45" s="34">
        <v>3.5</v>
      </c>
      <c r="I45" s="34">
        <v>89.1</v>
      </c>
      <c r="J45" s="27">
        <v>43.3</v>
      </c>
      <c r="K45" s="27"/>
      <c r="L45" s="27">
        <f t="shared" si="5"/>
        <v>89.1</v>
      </c>
      <c r="M45" s="27">
        <f t="shared" si="6"/>
        <v>43.3</v>
      </c>
      <c r="N45" s="27">
        <f t="shared" si="7"/>
        <v>45.8</v>
      </c>
      <c r="O45" s="27" t="s">
        <v>1205</v>
      </c>
      <c r="P45" s="37"/>
    </row>
    <row r="46" spans="1:16" s="16" customFormat="1">
      <c r="A46" s="30">
        <v>26</v>
      </c>
      <c r="B46" s="34" t="s">
        <v>0</v>
      </c>
      <c r="C46" s="34" t="s">
        <v>1</v>
      </c>
      <c r="D46" s="34" t="s">
        <v>14</v>
      </c>
      <c r="E46" s="35" t="s">
        <v>135</v>
      </c>
      <c r="F46" s="36">
        <v>0.316</v>
      </c>
      <c r="G46" s="34" t="s">
        <v>1072</v>
      </c>
      <c r="H46" s="34">
        <v>3.5</v>
      </c>
      <c r="I46" s="34">
        <v>11.7</v>
      </c>
      <c r="J46" s="27">
        <v>5.7</v>
      </c>
      <c r="K46" s="27"/>
      <c r="L46" s="27">
        <f t="shared" si="5"/>
        <v>11.7</v>
      </c>
      <c r="M46" s="27">
        <f t="shared" si="6"/>
        <v>5.7</v>
      </c>
      <c r="N46" s="27">
        <f t="shared" si="7"/>
        <v>5.9999999999999991</v>
      </c>
      <c r="O46" s="27" t="s">
        <v>1205</v>
      </c>
      <c r="P46" s="37"/>
    </row>
    <row r="47" spans="1:16" s="16" customFormat="1">
      <c r="A47" s="30">
        <v>27</v>
      </c>
      <c r="B47" s="34" t="s">
        <v>0</v>
      </c>
      <c r="C47" s="34" t="s">
        <v>1</v>
      </c>
      <c r="D47" s="34" t="s">
        <v>14</v>
      </c>
      <c r="E47" s="35" t="s">
        <v>15</v>
      </c>
      <c r="F47" s="36">
        <v>0.75800000000000001</v>
      </c>
      <c r="G47" s="34" t="s">
        <v>1072</v>
      </c>
      <c r="H47" s="34">
        <v>3.5</v>
      </c>
      <c r="I47" s="34">
        <v>28</v>
      </c>
      <c r="J47" s="27">
        <v>13.6</v>
      </c>
      <c r="K47" s="27"/>
      <c r="L47" s="27">
        <f t="shared" si="5"/>
        <v>28</v>
      </c>
      <c r="M47" s="27">
        <f t="shared" si="6"/>
        <v>13.6</v>
      </c>
      <c r="N47" s="27">
        <f t="shared" si="7"/>
        <v>14.4</v>
      </c>
      <c r="O47" s="27" t="s">
        <v>1205</v>
      </c>
      <c r="P47" s="37"/>
    </row>
    <row r="48" spans="1:16" s="16" customFormat="1">
      <c r="A48" s="30">
        <v>28</v>
      </c>
      <c r="B48" s="34" t="s">
        <v>0</v>
      </c>
      <c r="C48" s="34" t="s">
        <v>1</v>
      </c>
      <c r="D48" s="34" t="s">
        <v>14</v>
      </c>
      <c r="E48" s="35" t="s">
        <v>16</v>
      </c>
      <c r="F48" s="36">
        <v>1.0589999999999999</v>
      </c>
      <c r="G48" s="34" t="s">
        <v>1072</v>
      </c>
      <c r="H48" s="34">
        <v>3.5</v>
      </c>
      <c r="I48" s="34">
        <v>37.9</v>
      </c>
      <c r="J48" s="27">
        <v>19.100000000000001</v>
      </c>
      <c r="K48" s="27"/>
      <c r="L48" s="27">
        <f t="shared" si="5"/>
        <v>37.9</v>
      </c>
      <c r="M48" s="27">
        <f t="shared" si="6"/>
        <v>19.100000000000001</v>
      </c>
      <c r="N48" s="27">
        <f t="shared" si="7"/>
        <v>18.799999999999997</v>
      </c>
      <c r="O48" s="27" t="s">
        <v>1205</v>
      </c>
      <c r="P48" s="37"/>
    </row>
    <row r="49" spans="1:16" s="16" customFormat="1">
      <c r="A49" s="30">
        <v>29</v>
      </c>
      <c r="B49" s="34" t="s">
        <v>0</v>
      </c>
      <c r="C49" s="34" t="s">
        <v>1</v>
      </c>
      <c r="D49" s="34" t="s">
        <v>17</v>
      </c>
      <c r="E49" s="35" t="s">
        <v>150</v>
      </c>
      <c r="F49" s="36">
        <v>1.611</v>
      </c>
      <c r="G49" s="34" t="s">
        <v>1072</v>
      </c>
      <c r="H49" s="34">
        <v>3.5</v>
      </c>
      <c r="I49" s="34">
        <v>89.2</v>
      </c>
      <c r="J49" s="27">
        <v>29</v>
      </c>
      <c r="K49" s="27"/>
      <c r="L49" s="27">
        <f t="shared" si="5"/>
        <v>89.2</v>
      </c>
      <c r="M49" s="27">
        <f t="shared" si="6"/>
        <v>29</v>
      </c>
      <c r="N49" s="27">
        <f t="shared" si="7"/>
        <v>60.2</v>
      </c>
      <c r="O49" s="27" t="s">
        <v>1205</v>
      </c>
      <c r="P49" s="37"/>
    </row>
    <row r="50" spans="1:16" s="16" customFormat="1">
      <c r="A50" s="30">
        <v>30</v>
      </c>
      <c r="B50" s="34" t="s">
        <v>0</v>
      </c>
      <c r="C50" s="34" t="s">
        <v>1</v>
      </c>
      <c r="D50" s="34" t="s">
        <v>17</v>
      </c>
      <c r="E50" s="35" t="s">
        <v>151</v>
      </c>
      <c r="F50" s="36">
        <v>0.35899999999999999</v>
      </c>
      <c r="G50" s="34" t="s">
        <v>1072</v>
      </c>
      <c r="H50" s="34">
        <v>3.5</v>
      </c>
      <c r="I50" s="34">
        <v>13.3</v>
      </c>
      <c r="J50" s="27">
        <v>6.5</v>
      </c>
      <c r="K50" s="27"/>
      <c r="L50" s="27">
        <f t="shared" si="5"/>
        <v>13.3</v>
      </c>
      <c r="M50" s="27">
        <f t="shared" si="6"/>
        <v>6.5</v>
      </c>
      <c r="N50" s="27">
        <f t="shared" si="7"/>
        <v>6.8000000000000007</v>
      </c>
      <c r="O50" s="27" t="s">
        <v>1205</v>
      </c>
      <c r="P50" s="37"/>
    </row>
    <row r="51" spans="1:16" s="16" customFormat="1">
      <c r="A51" s="30">
        <v>31</v>
      </c>
      <c r="B51" s="34" t="s">
        <v>0</v>
      </c>
      <c r="C51" s="34" t="s">
        <v>1</v>
      </c>
      <c r="D51" s="34" t="s">
        <v>17</v>
      </c>
      <c r="E51" s="35" t="s">
        <v>18</v>
      </c>
      <c r="F51" s="36">
        <v>0.83</v>
      </c>
      <c r="G51" s="34" t="s">
        <v>1072</v>
      </c>
      <c r="H51" s="34">
        <v>3.5</v>
      </c>
      <c r="I51" s="34">
        <v>41.1</v>
      </c>
      <c r="J51" s="27">
        <v>14.9</v>
      </c>
      <c r="K51" s="27"/>
      <c r="L51" s="27">
        <f t="shared" si="5"/>
        <v>41.1</v>
      </c>
      <c r="M51" s="27">
        <f t="shared" si="6"/>
        <v>14.9</v>
      </c>
      <c r="N51" s="27">
        <f t="shared" si="7"/>
        <v>26.200000000000003</v>
      </c>
      <c r="O51" s="27" t="s">
        <v>1205</v>
      </c>
      <c r="P51" s="37"/>
    </row>
    <row r="52" spans="1:16" s="16" customFormat="1">
      <c r="A52" s="30">
        <v>32</v>
      </c>
      <c r="B52" s="34" t="s">
        <v>0</v>
      </c>
      <c r="C52" s="34" t="s">
        <v>1</v>
      </c>
      <c r="D52" s="34" t="s">
        <v>152</v>
      </c>
      <c r="E52" s="35" t="s">
        <v>153</v>
      </c>
      <c r="F52" s="36">
        <v>1.034</v>
      </c>
      <c r="G52" s="34" t="s">
        <v>1072</v>
      </c>
      <c r="H52" s="34">
        <v>3.5</v>
      </c>
      <c r="I52" s="34">
        <v>93.8</v>
      </c>
      <c r="J52" s="27">
        <v>18.600000000000001</v>
      </c>
      <c r="K52" s="27"/>
      <c r="L52" s="27">
        <f t="shared" si="5"/>
        <v>93.8</v>
      </c>
      <c r="M52" s="27">
        <f t="shared" si="6"/>
        <v>18.600000000000001</v>
      </c>
      <c r="N52" s="27">
        <f t="shared" si="7"/>
        <v>75.199999999999989</v>
      </c>
      <c r="O52" s="27" t="s">
        <v>1205</v>
      </c>
      <c r="P52" s="37"/>
    </row>
    <row r="53" spans="1:16" s="16" customFormat="1">
      <c r="A53" s="30">
        <v>33</v>
      </c>
      <c r="B53" s="34" t="s">
        <v>0</v>
      </c>
      <c r="C53" s="34" t="s">
        <v>1</v>
      </c>
      <c r="D53" s="34" t="s">
        <v>1298</v>
      </c>
      <c r="E53" s="35" t="s">
        <v>1301</v>
      </c>
      <c r="F53" s="36">
        <v>3</v>
      </c>
      <c r="G53" s="34" t="s">
        <v>1072</v>
      </c>
      <c r="H53" s="34">
        <v>3.5</v>
      </c>
      <c r="I53" s="34">
        <v>105</v>
      </c>
      <c r="J53" s="27">
        <v>45</v>
      </c>
      <c r="K53" s="27"/>
      <c r="L53" s="27">
        <f t="shared" si="5"/>
        <v>105</v>
      </c>
      <c r="M53" s="27">
        <f t="shared" si="6"/>
        <v>45</v>
      </c>
      <c r="N53" s="27">
        <f t="shared" si="7"/>
        <v>60</v>
      </c>
      <c r="O53" s="27" t="s">
        <v>1205</v>
      </c>
      <c r="P53" s="37"/>
    </row>
    <row r="54" spans="1:16" s="16" customFormat="1">
      <c r="A54" s="30">
        <v>34</v>
      </c>
      <c r="B54" s="34" t="s">
        <v>0</v>
      </c>
      <c r="C54" s="34" t="s">
        <v>1</v>
      </c>
      <c r="D54" s="34" t="s">
        <v>1298</v>
      </c>
      <c r="E54" s="35" t="s">
        <v>1302</v>
      </c>
      <c r="F54" s="36">
        <v>2.5009999999999999</v>
      </c>
      <c r="G54" s="34" t="s">
        <v>1072</v>
      </c>
      <c r="H54" s="34">
        <v>3.5</v>
      </c>
      <c r="I54" s="34">
        <v>203.5</v>
      </c>
      <c r="J54" s="27">
        <v>45</v>
      </c>
      <c r="K54" s="27"/>
      <c r="L54" s="27">
        <f t="shared" si="5"/>
        <v>203.5</v>
      </c>
      <c r="M54" s="27">
        <f t="shared" si="6"/>
        <v>45</v>
      </c>
      <c r="N54" s="27">
        <f t="shared" si="7"/>
        <v>158.5</v>
      </c>
      <c r="O54" s="27" t="s">
        <v>1205</v>
      </c>
      <c r="P54" s="37"/>
    </row>
    <row r="55" spans="1:16" s="16" customFormat="1">
      <c r="A55" s="30">
        <v>35</v>
      </c>
      <c r="B55" s="34" t="s">
        <v>0</v>
      </c>
      <c r="C55" s="34" t="s">
        <v>1</v>
      </c>
      <c r="D55" s="34" t="s">
        <v>19</v>
      </c>
      <c r="E55" s="35" t="s">
        <v>154</v>
      </c>
      <c r="F55" s="36">
        <v>0.307</v>
      </c>
      <c r="G55" s="34" t="s">
        <v>1072</v>
      </c>
      <c r="H55" s="34">
        <v>3.5</v>
      </c>
      <c r="I55" s="34">
        <v>11.4</v>
      </c>
      <c r="J55" s="27">
        <v>5.5</v>
      </c>
      <c r="K55" s="27"/>
      <c r="L55" s="27">
        <f t="shared" si="5"/>
        <v>11.4</v>
      </c>
      <c r="M55" s="27">
        <f t="shared" si="6"/>
        <v>5.5</v>
      </c>
      <c r="N55" s="27">
        <f t="shared" si="7"/>
        <v>5.9</v>
      </c>
      <c r="O55" s="27" t="s">
        <v>1205</v>
      </c>
      <c r="P55" s="37"/>
    </row>
    <row r="56" spans="1:16" s="16" customFormat="1">
      <c r="A56" s="30">
        <v>36</v>
      </c>
      <c r="B56" s="34" t="s">
        <v>0</v>
      </c>
      <c r="C56" s="34" t="s">
        <v>1</v>
      </c>
      <c r="D56" s="34" t="s">
        <v>19</v>
      </c>
      <c r="E56" s="35" t="s">
        <v>155</v>
      </c>
      <c r="F56" s="36">
        <v>0.19800000000000001</v>
      </c>
      <c r="G56" s="34" t="s">
        <v>1072</v>
      </c>
      <c r="H56" s="34">
        <v>3.5</v>
      </c>
      <c r="I56" s="34">
        <v>7.3</v>
      </c>
      <c r="J56" s="27">
        <v>3.6</v>
      </c>
      <c r="K56" s="27"/>
      <c r="L56" s="27">
        <f t="shared" si="5"/>
        <v>7.3</v>
      </c>
      <c r="M56" s="27">
        <f t="shared" si="6"/>
        <v>3.6</v>
      </c>
      <c r="N56" s="27">
        <f t="shared" si="7"/>
        <v>3.6999999999999997</v>
      </c>
      <c r="O56" s="27" t="s">
        <v>1205</v>
      </c>
      <c r="P56" s="37"/>
    </row>
    <row r="57" spans="1:16" s="16" customFormat="1">
      <c r="A57" s="30">
        <v>37</v>
      </c>
      <c r="B57" s="34" t="s">
        <v>0</v>
      </c>
      <c r="C57" s="34" t="s">
        <v>1</v>
      </c>
      <c r="D57" s="34" t="s">
        <v>19</v>
      </c>
      <c r="E57" s="35" t="s">
        <v>156</v>
      </c>
      <c r="F57" s="36">
        <v>0.35199999999999998</v>
      </c>
      <c r="G57" s="34" t="s">
        <v>1072</v>
      </c>
      <c r="H57" s="34">
        <v>3.5</v>
      </c>
      <c r="I57" s="34">
        <v>32.200000000000003</v>
      </c>
      <c r="J57" s="27">
        <v>6.3</v>
      </c>
      <c r="K57" s="27"/>
      <c r="L57" s="27">
        <f t="shared" si="5"/>
        <v>32.200000000000003</v>
      </c>
      <c r="M57" s="27">
        <f t="shared" si="6"/>
        <v>6.3</v>
      </c>
      <c r="N57" s="27">
        <f t="shared" si="7"/>
        <v>25.900000000000002</v>
      </c>
      <c r="O57" s="27" t="s">
        <v>1205</v>
      </c>
      <c r="P57" s="37"/>
    </row>
    <row r="58" spans="1:16" s="16" customFormat="1">
      <c r="A58" s="30">
        <v>38</v>
      </c>
      <c r="B58" s="34" t="s">
        <v>0</v>
      </c>
      <c r="C58" s="34" t="s">
        <v>1</v>
      </c>
      <c r="D58" s="34" t="s">
        <v>19</v>
      </c>
      <c r="E58" s="35" t="s">
        <v>157</v>
      </c>
      <c r="F58" s="36">
        <v>1.7370000000000001</v>
      </c>
      <c r="G58" s="34" t="s">
        <v>1072</v>
      </c>
      <c r="H58" s="34">
        <v>3.5</v>
      </c>
      <c r="I58" s="34">
        <v>75.900000000000006</v>
      </c>
      <c r="J58" s="27">
        <v>31.3</v>
      </c>
      <c r="K58" s="27"/>
      <c r="L58" s="27">
        <f t="shared" si="5"/>
        <v>75.900000000000006</v>
      </c>
      <c r="M58" s="27">
        <f t="shared" si="6"/>
        <v>31.3</v>
      </c>
      <c r="N58" s="27">
        <f t="shared" si="7"/>
        <v>44.600000000000009</v>
      </c>
      <c r="O58" s="27" t="s">
        <v>1205</v>
      </c>
      <c r="P58" s="37"/>
    </row>
    <row r="59" spans="1:16" s="16" customFormat="1">
      <c r="A59" s="30">
        <v>39</v>
      </c>
      <c r="B59" s="34" t="s">
        <v>0</v>
      </c>
      <c r="C59" s="34" t="s">
        <v>1</v>
      </c>
      <c r="D59" s="34" t="s">
        <v>19</v>
      </c>
      <c r="E59" s="35" t="s">
        <v>20</v>
      </c>
      <c r="F59" s="36">
        <v>0.249</v>
      </c>
      <c r="G59" s="34" t="s">
        <v>1072</v>
      </c>
      <c r="H59" s="34">
        <v>3.5</v>
      </c>
      <c r="I59" s="34">
        <v>21.8</v>
      </c>
      <c r="J59" s="27">
        <v>4.5</v>
      </c>
      <c r="K59" s="27"/>
      <c r="L59" s="27">
        <f t="shared" si="5"/>
        <v>21.8</v>
      </c>
      <c r="M59" s="27">
        <f t="shared" si="6"/>
        <v>4.5</v>
      </c>
      <c r="N59" s="27">
        <f t="shared" si="7"/>
        <v>17.3</v>
      </c>
      <c r="O59" s="27" t="s">
        <v>1205</v>
      </c>
      <c r="P59" s="37"/>
    </row>
    <row r="60" spans="1:16" s="16" customFormat="1">
      <c r="A60" s="30">
        <v>40</v>
      </c>
      <c r="B60" s="34" t="s">
        <v>0</v>
      </c>
      <c r="C60" s="34" t="s">
        <v>1</v>
      </c>
      <c r="D60" s="34" t="s">
        <v>19</v>
      </c>
      <c r="E60" s="35" t="s">
        <v>21</v>
      </c>
      <c r="F60" s="36">
        <v>0.38800000000000001</v>
      </c>
      <c r="G60" s="34" t="s">
        <v>1072</v>
      </c>
      <c r="H60" s="34">
        <v>3.5</v>
      </c>
      <c r="I60" s="34">
        <v>14.2</v>
      </c>
      <c r="J60" s="27">
        <v>7</v>
      </c>
      <c r="K60" s="27"/>
      <c r="L60" s="27">
        <f t="shared" si="5"/>
        <v>14.2</v>
      </c>
      <c r="M60" s="27">
        <f t="shared" si="6"/>
        <v>7</v>
      </c>
      <c r="N60" s="27">
        <f t="shared" si="7"/>
        <v>7.1999999999999993</v>
      </c>
      <c r="O60" s="27" t="s">
        <v>1205</v>
      </c>
      <c r="P60" s="37"/>
    </row>
    <row r="61" spans="1:16" s="16" customFormat="1">
      <c r="A61" s="30">
        <v>41</v>
      </c>
      <c r="B61" s="34" t="s">
        <v>0</v>
      </c>
      <c r="C61" s="34" t="s">
        <v>1</v>
      </c>
      <c r="D61" s="34" t="s">
        <v>19</v>
      </c>
      <c r="E61" s="35" t="s">
        <v>1303</v>
      </c>
      <c r="F61" s="36">
        <v>1.1000000000000001</v>
      </c>
      <c r="G61" s="34" t="s">
        <v>1072</v>
      </c>
      <c r="H61" s="34">
        <v>3.5</v>
      </c>
      <c r="I61" s="34">
        <v>51.8</v>
      </c>
      <c r="J61" s="27">
        <v>19.8</v>
      </c>
      <c r="K61" s="27"/>
      <c r="L61" s="27">
        <f t="shared" si="5"/>
        <v>51.8</v>
      </c>
      <c r="M61" s="27">
        <f t="shared" si="6"/>
        <v>19.8</v>
      </c>
      <c r="N61" s="27">
        <f t="shared" si="7"/>
        <v>31.999999999999996</v>
      </c>
      <c r="O61" s="27" t="s">
        <v>1205</v>
      </c>
      <c r="P61" s="37"/>
    </row>
    <row r="62" spans="1:16" s="16" customFormat="1">
      <c r="A62" s="30">
        <v>42</v>
      </c>
      <c r="B62" s="34" t="s">
        <v>0</v>
      </c>
      <c r="C62" s="34" t="s">
        <v>1</v>
      </c>
      <c r="D62" s="34" t="s">
        <v>19</v>
      </c>
      <c r="E62" s="35" t="s">
        <v>158</v>
      </c>
      <c r="F62" s="36">
        <v>3.617</v>
      </c>
      <c r="G62" s="34" t="s">
        <v>1072</v>
      </c>
      <c r="H62" s="34">
        <v>3.5</v>
      </c>
      <c r="I62" s="34">
        <v>119</v>
      </c>
      <c r="J62" s="27">
        <v>65.099999999999994</v>
      </c>
      <c r="K62" s="27"/>
      <c r="L62" s="27">
        <f t="shared" si="5"/>
        <v>119</v>
      </c>
      <c r="M62" s="27">
        <f t="shared" si="6"/>
        <v>65.099999999999994</v>
      </c>
      <c r="N62" s="27">
        <f t="shared" si="7"/>
        <v>53.900000000000006</v>
      </c>
      <c r="O62" s="27" t="s">
        <v>1205</v>
      </c>
      <c r="P62" s="37"/>
    </row>
    <row r="63" spans="1:16" s="16" customFormat="1">
      <c r="A63" s="30">
        <v>43</v>
      </c>
      <c r="B63" s="34" t="s">
        <v>0</v>
      </c>
      <c r="C63" s="34" t="s">
        <v>1</v>
      </c>
      <c r="D63" s="34" t="s">
        <v>19</v>
      </c>
      <c r="E63" s="35" t="s">
        <v>159</v>
      </c>
      <c r="F63" s="36">
        <v>0.80500000000000005</v>
      </c>
      <c r="G63" s="34" t="s">
        <v>1072</v>
      </c>
      <c r="H63" s="34">
        <v>3.5</v>
      </c>
      <c r="I63" s="34">
        <v>144</v>
      </c>
      <c r="J63" s="27">
        <v>14.5</v>
      </c>
      <c r="K63" s="27"/>
      <c r="L63" s="27">
        <f t="shared" si="5"/>
        <v>144</v>
      </c>
      <c r="M63" s="27">
        <f t="shared" si="6"/>
        <v>14.5</v>
      </c>
      <c r="N63" s="27">
        <f t="shared" si="7"/>
        <v>129.5</v>
      </c>
      <c r="O63" s="27" t="s">
        <v>1205</v>
      </c>
      <c r="P63" s="37"/>
    </row>
    <row r="64" spans="1:16" s="16" customFormat="1">
      <c r="A64" s="30">
        <v>44</v>
      </c>
      <c r="B64" s="34" t="s">
        <v>0</v>
      </c>
      <c r="C64" s="34" t="s">
        <v>1</v>
      </c>
      <c r="D64" s="34" t="s">
        <v>22</v>
      </c>
      <c r="E64" s="35" t="s">
        <v>23</v>
      </c>
      <c r="F64" s="36">
        <v>2.4630000000000001</v>
      </c>
      <c r="G64" s="34" t="s">
        <v>1072</v>
      </c>
      <c r="H64" s="34">
        <v>3.5</v>
      </c>
      <c r="I64" s="34">
        <v>90.9</v>
      </c>
      <c r="J64" s="27">
        <v>44.3</v>
      </c>
      <c r="K64" s="27"/>
      <c r="L64" s="27">
        <f t="shared" si="5"/>
        <v>90.9</v>
      </c>
      <c r="M64" s="27">
        <f t="shared" si="6"/>
        <v>44.3</v>
      </c>
      <c r="N64" s="27">
        <f t="shared" si="7"/>
        <v>46.600000000000009</v>
      </c>
      <c r="O64" s="27" t="s">
        <v>1205</v>
      </c>
      <c r="P64" s="37"/>
    </row>
    <row r="65" spans="1:16" s="16" customFormat="1">
      <c r="A65" s="30">
        <v>45</v>
      </c>
      <c r="B65" s="34" t="s">
        <v>0</v>
      </c>
      <c r="C65" s="34" t="s">
        <v>1</v>
      </c>
      <c r="D65" s="34" t="s">
        <v>22</v>
      </c>
      <c r="E65" s="35" t="s">
        <v>160</v>
      </c>
      <c r="F65" s="36">
        <v>1.8979999999999999</v>
      </c>
      <c r="G65" s="34" t="s">
        <v>1072</v>
      </c>
      <c r="H65" s="34">
        <v>3.5</v>
      </c>
      <c r="I65" s="34">
        <v>81</v>
      </c>
      <c r="J65" s="27">
        <v>34.200000000000003</v>
      </c>
      <c r="K65" s="27"/>
      <c r="L65" s="27">
        <f t="shared" si="5"/>
        <v>81</v>
      </c>
      <c r="M65" s="27">
        <f t="shared" si="6"/>
        <v>34.200000000000003</v>
      </c>
      <c r="N65" s="27">
        <f t="shared" si="7"/>
        <v>46.8</v>
      </c>
      <c r="O65" s="27" t="s">
        <v>1205</v>
      </c>
      <c r="P65" s="37"/>
    </row>
    <row r="66" spans="1:16" s="16" customFormat="1">
      <c r="A66" s="30">
        <v>46</v>
      </c>
      <c r="B66" s="34" t="s">
        <v>0</v>
      </c>
      <c r="C66" s="34" t="s">
        <v>24</v>
      </c>
      <c r="D66" s="34" t="s">
        <v>161</v>
      </c>
      <c r="E66" s="35" t="s">
        <v>162</v>
      </c>
      <c r="F66" s="36">
        <v>1.016</v>
      </c>
      <c r="G66" s="34" t="s">
        <v>1072</v>
      </c>
      <c r="H66" s="34">
        <v>3.5</v>
      </c>
      <c r="I66" s="34">
        <v>56</v>
      </c>
      <c r="J66" s="27">
        <v>18.3</v>
      </c>
      <c r="K66" s="27"/>
      <c r="L66" s="27">
        <f t="shared" si="5"/>
        <v>56</v>
      </c>
      <c r="M66" s="27">
        <f t="shared" si="6"/>
        <v>18.3</v>
      </c>
      <c r="N66" s="27">
        <f t="shared" si="7"/>
        <v>37.700000000000003</v>
      </c>
      <c r="O66" s="27" t="s">
        <v>1205</v>
      </c>
      <c r="P66" s="37"/>
    </row>
    <row r="67" spans="1:16" s="16" customFormat="1">
      <c r="A67" s="30">
        <v>47</v>
      </c>
      <c r="B67" s="34" t="s">
        <v>0</v>
      </c>
      <c r="C67" s="34" t="s">
        <v>24</v>
      </c>
      <c r="D67" s="34" t="s">
        <v>25</v>
      </c>
      <c r="E67" s="35" t="s">
        <v>163</v>
      </c>
      <c r="F67" s="36">
        <v>0.36</v>
      </c>
      <c r="G67" s="34" t="s">
        <v>1072</v>
      </c>
      <c r="H67" s="34">
        <v>3.5</v>
      </c>
      <c r="I67" s="34">
        <v>14.4</v>
      </c>
      <c r="J67" s="27">
        <v>6.5</v>
      </c>
      <c r="K67" s="27"/>
      <c r="L67" s="27">
        <f t="shared" si="5"/>
        <v>14.4</v>
      </c>
      <c r="M67" s="27">
        <f t="shared" si="6"/>
        <v>6.5</v>
      </c>
      <c r="N67" s="27">
        <f t="shared" si="7"/>
        <v>7.9</v>
      </c>
      <c r="O67" s="27" t="s">
        <v>1205</v>
      </c>
      <c r="P67" s="37"/>
    </row>
    <row r="68" spans="1:16" s="16" customFormat="1">
      <c r="A68" s="30">
        <v>48</v>
      </c>
      <c r="B68" s="34" t="s">
        <v>0</v>
      </c>
      <c r="C68" s="34" t="s">
        <v>24</v>
      </c>
      <c r="D68" s="34" t="s">
        <v>25</v>
      </c>
      <c r="E68" s="35" t="s">
        <v>164</v>
      </c>
      <c r="F68" s="36">
        <v>1.4059999999999999</v>
      </c>
      <c r="G68" s="34" t="s">
        <v>1072</v>
      </c>
      <c r="H68" s="34">
        <v>3.5</v>
      </c>
      <c r="I68" s="34">
        <v>56.2</v>
      </c>
      <c r="J68" s="27">
        <v>25.3</v>
      </c>
      <c r="K68" s="27"/>
      <c r="L68" s="27">
        <f t="shared" si="5"/>
        <v>56.2</v>
      </c>
      <c r="M68" s="27">
        <f t="shared" si="6"/>
        <v>25.3</v>
      </c>
      <c r="N68" s="27">
        <f t="shared" si="7"/>
        <v>30.900000000000002</v>
      </c>
      <c r="O68" s="27" t="s">
        <v>1205</v>
      </c>
      <c r="P68" s="37"/>
    </row>
    <row r="69" spans="1:16" s="16" customFormat="1">
      <c r="A69" s="30">
        <v>49</v>
      </c>
      <c r="B69" s="34" t="s">
        <v>0</v>
      </c>
      <c r="C69" s="34" t="s">
        <v>24</v>
      </c>
      <c r="D69" s="34" t="s">
        <v>25</v>
      </c>
      <c r="E69" s="35" t="s">
        <v>165</v>
      </c>
      <c r="F69" s="36">
        <v>0.55900000000000005</v>
      </c>
      <c r="G69" s="34" t="s">
        <v>1072</v>
      </c>
      <c r="H69" s="34">
        <v>3.5</v>
      </c>
      <c r="I69" s="34">
        <v>22.4</v>
      </c>
      <c r="J69" s="27">
        <v>10.1</v>
      </c>
      <c r="K69" s="27"/>
      <c r="L69" s="27">
        <f t="shared" si="5"/>
        <v>22.4</v>
      </c>
      <c r="M69" s="27">
        <f t="shared" si="6"/>
        <v>10.1</v>
      </c>
      <c r="N69" s="27">
        <f t="shared" si="7"/>
        <v>12.299999999999999</v>
      </c>
      <c r="O69" s="27" t="s">
        <v>1205</v>
      </c>
      <c r="P69" s="37"/>
    </row>
    <row r="70" spans="1:16" s="16" customFormat="1">
      <c r="A70" s="30">
        <v>50</v>
      </c>
      <c r="B70" s="34" t="s">
        <v>0</v>
      </c>
      <c r="C70" s="34" t="s">
        <v>24</v>
      </c>
      <c r="D70" s="34" t="s">
        <v>166</v>
      </c>
      <c r="E70" s="35" t="s">
        <v>167</v>
      </c>
      <c r="F70" s="36">
        <v>0.44400000000000001</v>
      </c>
      <c r="G70" s="34" t="s">
        <v>1072</v>
      </c>
      <c r="H70" s="34">
        <v>3.5</v>
      </c>
      <c r="I70" s="34">
        <v>17.8</v>
      </c>
      <c r="J70" s="27">
        <v>8</v>
      </c>
      <c r="K70" s="27"/>
      <c r="L70" s="27">
        <f t="shared" si="5"/>
        <v>17.8</v>
      </c>
      <c r="M70" s="27">
        <f t="shared" si="6"/>
        <v>8</v>
      </c>
      <c r="N70" s="27">
        <f t="shared" si="7"/>
        <v>9.8000000000000007</v>
      </c>
      <c r="O70" s="27" t="s">
        <v>1205</v>
      </c>
      <c r="P70" s="37"/>
    </row>
    <row r="71" spans="1:16" s="16" customFormat="1">
      <c r="A71" s="30">
        <v>51</v>
      </c>
      <c r="B71" s="34" t="s">
        <v>0</v>
      </c>
      <c r="C71" s="34" t="s">
        <v>24</v>
      </c>
      <c r="D71" s="34" t="s">
        <v>166</v>
      </c>
      <c r="E71" s="35" t="s">
        <v>168</v>
      </c>
      <c r="F71" s="36">
        <v>1.712</v>
      </c>
      <c r="G71" s="34" t="s">
        <v>1072</v>
      </c>
      <c r="H71" s="34">
        <v>3.5</v>
      </c>
      <c r="I71" s="34">
        <v>68.5</v>
      </c>
      <c r="J71" s="27">
        <v>30.8</v>
      </c>
      <c r="K71" s="27"/>
      <c r="L71" s="27">
        <f t="shared" si="5"/>
        <v>68.5</v>
      </c>
      <c r="M71" s="27">
        <f t="shared" si="6"/>
        <v>30.8</v>
      </c>
      <c r="N71" s="27">
        <f t="shared" si="7"/>
        <v>37.700000000000003</v>
      </c>
      <c r="O71" s="27" t="s">
        <v>1205</v>
      </c>
      <c r="P71" s="37"/>
    </row>
    <row r="72" spans="1:16" s="16" customFormat="1">
      <c r="A72" s="30">
        <v>52</v>
      </c>
      <c r="B72" s="34" t="s">
        <v>0</v>
      </c>
      <c r="C72" s="34" t="s">
        <v>24</v>
      </c>
      <c r="D72" s="34" t="s">
        <v>166</v>
      </c>
      <c r="E72" s="35" t="s">
        <v>169</v>
      </c>
      <c r="F72" s="36">
        <v>0.58399999999999996</v>
      </c>
      <c r="G72" s="34" t="s">
        <v>1072</v>
      </c>
      <c r="H72" s="34">
        <v>3.5</v>
      </c>
      <c r="I72" s="34">
        <v>46.7</v>
      </c>
      <c r="J72" s="27">
        <v>10.5</v>
      </c>
      <c r="K72" s="27"/>
      <c r="L72" s="27">
        <f t="shared" si="5"/>
        <v>46.7</v>
      </c>
      <c r="M72" s="27">
        <f t="shared" si="6"/>
        <v>10.5</v>
      </c>
      <c r="N72" s="27">
        <f t="shared" si="7"/>
        <v>36.200000000000003</v>
      </c>
      <c r="O72" s="27" t="s">
        <v>1205</v>
      </c>
      <c r="P72" s="37"/>
    </row>
    <row r="73" spans="1:16" s="16" customFormat="1">
      <c r="A73" s="30">
        <v>53</v>
      </c>
      <c r="B73" s="34" t="s">
        <v>0</v>
      </c>
      <c r="C73" s="34" t="s">
        <v>24</v>
      </c>
      <c r="D73" s="34" t="s">
        <v>166</v>
      </c>
      <c r="E73" s="35" t="s">
        <v>170</v>
      </c>
      <c r="F73" s="36">
        <v>0.622</v>
      </c>
      <c r="G73" s="34" t="s">
        <v>1072</v>
      </c>
      <c r="H73" s="34">
        <v>3.5</v>
      </c>
      <c r="I73" s="34">
        <v>24.9</v>
      </c>
      <c r="J73" s="27">
        <v>11.2</v>
      </c>
      <c r="K73" s="27"/>
      <c r="L73" s="27">
        <f t="shared" si="5"/>
        <v>24.9</v>
      </c>
      <c r="M73" s="27">
        <f t="shared" si="6"/>
        <v>11.2</v>
      </c>
      <c r="N73" s="27">
        <f t="shared" si="7"/>
        <v>13.7</v>
      </c>
      <c r="O73" s="27" t="s">
        <v>1205</v>
      </c>
      <c r="P73" s="37"/>
    </row>
    <row r="74" spans="1:16" s="16" customFormat="1">
      <c r="A74" s="30">
        <v>54</v>
      </c>
      <c r="B74" s="34" t="s">
        <v>0</v>
      </c>
      <c r="C74" s="34" t="s">
        <v>24</v>
      </c>
      <c r="D74" s="34" t="s">
        <v>166</v>
      </c>
      <c r="E74" s="35" t="s">
        <v>171</v>
      </c>
      <c r="F74" s="36">
        <v>0.315</v>
      </c>
      <c r="G74" s="34" t="s">
        <v>1072</v>
      </c>
      <c r="H74" s="34">
        <v>3.5</v>
      </c>
      <c r="I74" s="34">
        <v>12.6</v>
      </c>
      <c r="J74" s="27">
        <v>5.7</v>
      </c>
      <c r="K74" s="27"/>
      <c r="L74" s="27">
        <f t="shared" si="5"/>
        <v>12.6</v>
      </c>
      <c r="M74" s="27">
        <f t="shared" si="6"/>
        <v>5.7</v>
      </c>
      <c r="N74" s="27">
        <f t="shared" si="7"/>
        <v>6.8999999999999995</v>
      </c>
      <c r="O74" s="27" t="s">
        <v>1205</v>
      </c>
      <c r="P74" s="37"/>
    </row>
    <row r="75" spans="1:16" s="16" customFormat="1">
      <c r="A75" s="30">
        <v>55</v>
      </c>
      <c r="B75" s="34" t="s">
        <v>0</v>
      </c>
      <c r="C75" s="34" t="s">
        <v>24</v>
      </c>
      <c r="D75" s="34" t="s">
        <v>166</v>
      </c>
      <c r="E75" s="35" t="s">
        <v>172</v>
      </c>
      <c r="F75" s="36">
        <v>0.65500000000000003</v>
      </c>
      <c r="G75" s="34" t="s">
        <v>1072</v>
      </c>
      <c r="H75" s="34">
        <v>3.5</v>
      </c>
      <c r="I75" s="34">
        <v>80</v>
      </c>
      <c r="J75" s="27">
        <v>11.8</v>
      </c>
      <c r="K75" s="27"/>
      <c r="L75" s="27">
        <f t="shared" si="5"/>
        <v>80</v>
      </c>
      <c r="M75" s="27">
        <f t="shared" si="6"/>
        <v>11.8</v>
      </c>
      <c r="N75" s="27">
        <f t="shared" si="7"/>
        <v>68.2</v>
      </c>
      <c r="O75" s="27" t="s">
        <v>1205</v>
      </c>
      <c r="P75" s="37"/>
    </row>
    <row r="76" spans="1:16" s="16" customFormat="1">
      <c r="A76" s="30">
        <v>56</v>
      </c>
      <c r="B76" s="34" t="s">
        <v>0</v>
      </c>
      <c r="C76" s="34" t="s">
        <v>24</v>
      </c>
      <c r="D76" s="34" t="s">
        <v>182</v>
      </c>
      <c r="E76" s="35" t="s">
        <v>183</v>
      </c>
      <c r="F76" s="36">
        <v>0.71099999999999997</v>
      </c>
      <c r="G76" s="34" t="s">
        <v>1072</v>
      </c>
      <c r="H76" s="34">
        <v>3.5</v>
      </c>
      <c r="I76" s="34">
        <v>28.4</v>
      </c>
      <c r="J76" s="27">
        <v>12.8</v>
      </c>
      <c r="K76" s="27"/>
      <c r="L76" s="27">
        <f t="shared" si="5"/>
        <v>28.4</v>
      </c>
      <c r="M76" s="27">
        <f t="shared" si="6"/>
        <v>12.8</v>
      </c>
      <c r="N76" s="27">
        <f t="shared" si="7"/>
        <v>15.599999999999998</v>
      </c>
      <c r="O76" s="27" t="s">
        <v>1205</v>
      </c>
      <c r="P76" s="37"/>
    </row>
    <row r="77" spans="1:16" s="16" customFormat="1">
      <c r="A77" s="30">
        <v>57</v>
      </c>
      <c r="B77" s="34" t="s">
        <v>0</v>
      </c>
      <c r="C77" s="34" t="s">
        <v>24</v>
      </c>
      <c r="D77" s="34" t="s">
        <v>182</v>
      </c>
      <c r="E77" s="35" t="s">
        <v>184</v>
      </c>
      <c r="F77" s="36">
        <v>1.387</v>
      </c>
      <c r="G77" s="34" t="s">
        <v>1072</v>
      </c>
      <c r="H77" s="34">
        <v>3.5</v>
      </c>
      <c r="I77" s="34">
        <v>55.5</v>
      </c>
      <c r="J77" s="27">
        <v>25</v>
      </c>
      <c r="K77" s="27"/>
      <c r="L77" s="27">
        <f t="shared" si="5"/>
        <v>55.5</v>
      </c>
      <c r="M77" s="27">
        <f t="shared" si="6"/>
        <v>25</v>
      </c>
      <c r="N77" s="27">
        <f t="shared" si="7"/>
        <v>30.5</v>
      </c>
      <c r="O77" s="27" t="s">
        <v>1205</v>
      </c>
      <c r="P77" s="37"/>
    </row>
    <row r="78" spans="1:16" s="16" customFormat="1">
      <c r="A78" s="30">
        <v>58</v>
      </c>
      <c r="B78" s="34" t="s">
        <v>0</v>
      </c>
      <c r="C78" s="34" t="s">
        <v>24</v>
      </c>
      <c r="D78" s="34" t="s">
        <v>182</v>
      </c>
      <c r="E78" s="35" t="s">
        <v>185</v>
      </c>
      <c r="F78" s="36">
        <v>0.97299999999999998</v>
      </c>
      <c r="G78" s="34" t="s">
        <v>1072</v>
      </c>
      <c r="H78" s="34">
        <v>3.5</v>
      </c>
      <c r="I78" s="34">
        <v>38.9</v>
      </c>
      <c r="J78" s="27">
        <v>17.5</v>
      </c>
      <c r="K78" s="27"/>
      <c r="L78" s="27">
        <f t="shared" si="5"/>
        <v>38.9</v>
      </c>
      <c r="M78" s="27">
        <f t="shared" si="6"/>
        <v>17.5</v>
      </c>
      <c r="N78" s="27">
        <f t="shared" si="7"/>
        <v>21.4</v>
      </c>
      <c r="O78" s="27" t="s">
        <v>1205</v>
      </c>
      <c r="P78" s="37"/>
    </row>
    <row r="79" spans="1:16" s="16" customFormat="1">
      <c r="A79" s="30">
        <v>59</v>
      </c>
      <c r="B79" s="34" t="s">
        <v>0</v>
      </c>
      <c r="C79" s="34" t="s">
        <v>24</v>
      </c>
      <c r="D79" s="34" t="s">
        <v>173</v>
      </c>
      <c r="E79" s="35" t="s">
        <v>174</v>
      </c>
      <c r="F79" s="36">
        <v>0.80800000000000005</v>
      </c>
      <c r="G79" s="34" t="s">
        <v>1072</v>
      </c>
      <c r="H79" s="34">
        <v>3.5</v>
      </c>
      <c r="I79" s="34">
        <v>32.299999999999997</v>
      </c>
      <c r="J79" s="27">
        <v>14.5</v>
      </c>
      <c r="K79" s="27"/>
      <c r="L79" s="27">
        <f t="shared" si="5"/>
        <v>32.299999999999997</v>
      </c>
      <c r="M79" s="27">
        <f t="shared" si="6"/>
        <v>14.5</v>
      </c>
      <c r="N79" s="27">
        <f t="shared" si="7"/>
        <v>17.799999999999997</v>
      </c>
      <c r="O79" s="27" t="s">
        <v>1205</v>
      </c>
      <c r="P79" s="37"/>
    </row>
    <row r="80" spans="1:16" s="16" customFormat="1">
      <c r="A80" s="30">
        <v>60</v>
      </c>
      <c r="B80" s="34" t="s">
        <v>0</v>
      </c>
      <c r="C80" s="34" t="s">
        <v>24</v>
      </c>
      <c r="D80" s="34" t="s">
        <v>173</v>
      </c>
      <c r="E80" s="35" t="s">
        <v>175</v>
      </c>
      <c r="F80" s="36">
        <v>0.28299999999999997</v>
      </c>
      <c r="G80" s="34" t="s">
        <v>1072</v>
      </c>
      <c r="H80" s="34">
        <v>3.5</v>
      </c>
      <c r="I80" s="34">
        <v>11.3</v>
      </c>
      <c r="J80" s="27">
        <v>5.0999999999999996</v>
      </c>
      <c r="K80" s="27"/>
      <c r="L80" s="27">
        <f t="shared" si="5"/>
        <v>11.3</v>
      </c>
      <c r="M80" s="27">
        <f t="shared" si="6"/>
        <v>5.0999999999999996</v>
      </c>
      <c r="N80" s="27">
        <f t="shared" si="7"/>
        <v>6.2000000000000011</v>
      </c>
      <c r="O80" s="27" t="s">
        <v>1205</v>
      </c>
      <c r="P80" s="37"/>
    </row>
    <row r="81" spans="1:16" s="16" customFormat="1">
      <c r="A81" s="30">
        <v>61</v>
      </c>
      <c r="B81" s="34" t="s">
        <v>0</v>
      </c>
      <c r="C81" s="34" t="s">
        <v>24</v>
      </c>
      <c r="D81" s="34" t="s">
        <v>176</v>
      </c>
      <c r="E81" s="35" t="s">
        <v>177</v>
      </c>
      <c r="F81" s="36">
        <v>0.84899999999999998</v>
      </c>
      <c r="G81" s="34" t="s">
        <v>1072</v>
      </c>
      <c r="H81" s="34">
        <v>3.5</v>
      </c>
      <c r="I81" s="34">
        <v>34</v>
      </c>
      <c r="J81" s="27">
        <v>15.3</v>
      </c>
      <c r="K81" s="27"/>
      <c r="L81" s="27">
        <f t="shared" si="5"/>
        <v>34</v>
      </c>
      <c r="M81" s="27">
        <f t="shared" si="6"/>
        <v>15.3</v>
      </c>
      <c r="N81" s="27">
        <f t="shared" si="7"/>
        <v>18.7</v>
      </c>
      <c r="O81" s="27" t="s">
        <v>1205</v>
      </c>
      <c r="P81" s="37"/>
    </row>
    <row r="82" spans="1:16" s="16" customFormat="1">
      <c r="A82" s="30">
        <v>62</v>
      </c>
      <c r="B82" s="34" t="s">
        <v>0</v>
      </c>
      <c r="C82" s="34" t="s">
        <v>24</v>
      </c>
      <c r="D82" s="34" t="s">
        <v>176</v>
      </c>
      <c r="E82" s="35" t="s">
        <v>178</v>
      </c>
      <c r="F82" s="36">
        <v>1.5389999999999999</v>
      </c>
      <c r="G82" s="34" t="s">
        <v>1072</v>
      </c>
      <c r="H82" s="34">
        <v>3.5</v>
      </c>
      <c r="I82" s="34">
        <v>61.6</v>
      </c>
      <c r="J82" s="27">
        <v>27.7</v>
      </c>
      <c r="K82" s="27"/>
      <c r="L82" s="27">
        <f t="shared" si="5"/>
        <v>61.6</v>
      </c>
      <c r="M82" s="27">
        <f t="shared" si="6"/>
        <v>27.7</v>
      </c>
      <c r="N82" s="27">
        <f t="shared" si="7"/>
        <v>33.900000000000006</v>
      </c>
      <c r="O82" s="27" t="s">
        <v>1205</v>
      </c>
      <c r="P82" s="37"/>
    </row>
    <row r="83" spans="1:16" s="16" customFormat="1">
      <c r="A83" s="30">
        <v>63</v>
      </c>
      <c r="B83" s="34" t="s">
        <v>0</v>
      </c>
      <c r="C83" s="34" t="s">
        <v>24</v>
      </c>
      <c r="D83" s="34" t="s">
        <v>26</v>
      </c>
      <c r="E83" s="35" t="s">
        <v>27</v>
      </c>
      <c r="F83" s="36">
        <v>2.0870000000000002</v>
      </c>
      <c r="G83" s="34" t="s">
        <v>1072</v>
      </c>
      <c r="H83" s="34">
        <v>3.5</v>
      </c>
      <c r="I83" s="34">
        <v>85.3</v>
      </c>
      <c r="J83" s="27">
        <v>37.6</v>
      </c>
      <c r="K83" s="27"/>
      <c r="L83" s="27">
        <f t="shared" si="5"/>
        <v>85.3</v>
      </c>
      <c r="M83" s="27">
        <f t="shared" si="6"/>
        <v>37.6</v>
      </c>
      <c r="N83" s="27">
        <f t="shared" si="7"/>
        <v>47.699999999999996</v>
      </c>
      <c r="O83" s="27" t="s">
        <v>1205</v>
      </c>
      <c r="P83" s="37"/>
    </row>
    <row r="84" spans="1:16" s="16" customFormat="1">
      <c r="A84" s="30">
        <v>64</v>
      </c>
      <c r="B84" s="34" t="s">
        <v>0</v>
      </c>
      <c r="C84" s="34" t="s">
        <v>24</v>
      </c>
      <c r="D84" s="34" t="s">
        <v>26</v>
      </c>
      <c r="E84" s="35" t="s">
        <v>28</v>
      </c>
      <c r="F84" s="36">
        <v>0.215</v>
      </c>
      <c r="G84" s="34" t="s">
        <v>1072</v>
      </c>
      <c r="H84" s="34">
        <v>3.5</v>
      </c>
      <c r="I84" s="34">
        <v>8.6</v>
      </c>
      <c r="J84" s="27">
        <v>3.9</v>
      </c>
      <c r="K84" s="27"/>
      <c r="L84" s="27">
        <f t="shared" si="5"/>
        <v>8.6</v>
      </c>
      <c r="M84" s="27">
        <f t="shared" si="6"/>
        <v>3.9</v>
      </c>
      <c r="N84" s="27">
        <f t="shared" si="7"/>
        <v>4.6999999999999993</v>
      </c>
      <c r="O84" s="27" t="s">
        <v>1205</v>
      </c>
      <c r="P84" s="37"/>
    </row>
    <row r="85" spans="1:16" s="16" customFormat="1">
      <c r="A85" s="30">
        <v>65</v>
      </c>
      <c r="B85" s="34" t="s">
        <v>0</v>
      </c>
      <c r="C85" s="34" t="s">
        <v>24</v>
      </c>
      <c r="D85" s="34" t="s">
        <v>26</v>
      </c>
      <c r="E85" s="35" t="s">
        <v>29</v>
      </c>
      <c r="F85" s="36">
        <v>0.41699999999999998</v>
      </c>
      <c r="G85" s="34" t="s">
        <v>1072</v>
      </c>
      <c r="H85" s="34">
        <v>3.5</v>
      </c>
      <c r="I85" s="34">
        <v>16.7</v>
      </c>
      <c r="J85" s="27">
        <v>7.5</v>
      </c>
      <c r="K85" s="27"/>
      <c r="L85" s="27">
        <f t="shared" si="5"/>
        <v>16.7</v>
      </c>
      <c r="M85" s="27">
        <f t="shared" si="6"/>
        <v>7.5</v>
      </c>
      <c r="N85" s="27">
        <f t="shared" si="7"/>
        <v>9.1999999999999993</v>
      </c>
      <c r="O85" s="27" t="s">
        <v>1205</v>
      </c>
      <c r="P85" s="37"/>
    </row>
    <row r="86" spans="1:16" s="16" customFormat="1">
      <c r="A86" s="30">
        <v>66</v>
      </c>
      <c r="B86" s="34" t="s">
        <v>0</v>
      </c>
      <c r="C86" s="34" t="s">
        <v>24</v>
      </c>
      <c r="D86" s="34" t="s">
        <v>26</v>
      </c>
      <c r="E86" s="35" t="s">
        <v>30</v>
      </c>
      <c r="F86" s="36">
        <v>1.0609999999999999</v>
      </c>
      <c r="G86" s="34" t="s">
        <v>1072</v>
      </c>
      <c r="H86" s="34">
        <v>3.5</v>
      </c>
      <c r="I86" s="34">
        <v>42.4</v>
      </c>
      <c r="J86" s="27">
        <v>19.100000000000001</v>
      </c>
      <c r="K86" s="27"/>
      <c r="L86" s="27">
        <f t="shared" ref="L86:L149" si="8">I86</f>
        <v>42.4</v>
      </c>
      <c r="M86" s="27">
        <f t="shared" ref="M86:M149" si="9">J86</f>
        <v>19.100000000000001</v>
      </c>
      <c r="N86" s="27">
        <f t="shared" ref="N86:N149" si="10">L86-M86</f>
        <v>23.299999999999997</v>
      </c>
      <c r="O86" s="27" t="s">
        <v>1205</v>
      </c>
      <c r="P86" s="37"/>
    </row>
    <row r="87" spans="1:16" s="16" customFormat="1">
      <c r="A87" s="30">
        <v>67</v>
      </c>
      <c r="B87" s="34" t="s">
        <v>0</v>
      </c>
      <c r="C87" s="34" t="s">
        <v>24</v>
      </c>
      <c r="D87" s="34" t="s">
        <v>31</v>
      </c>
      <c r="E87" s="35" t="s">
        <v>32</v>
      </c>
      <c r="F87" s="36">
        <v>0.154</v>
      </c>
      <c r="G87" s="34" t="s">
        <v>1072</v>
      </c>
      <c r="H87" s="34">
        <v>3.5</v>
      </c>
      <c r="I87" s="34">
        <v>6.2</v>
      </c>
      <c r="J87" s="27">
        <v>2.8</v>
      </c>
      <c r="K87" s="27"/>
      <c r="L87" s="27">
        <f t="shared" si="8"/>
        <v>6.2</v>
      </c>
      <c r="M87" s="27">
        <f t="shared" si="9"/>
        <v>2.8</v>
      </c>
      <c r="N87" s="27">
        <f t="shared" si="10"/>
        <v>3.4000000000000004</v>
      </c>
      <c r="O87" s="27" t="s">
        <v>1205</v>
      </c>
      <c r="P87" s="37"/>
    </row>
    <row r="88" spans="1:16" s="16" customFormat="1">
      <c r="A88" s="30">
        <v>68</v>
      </c>
      <c r="B88" s="34" t="s">
        <v>0</v>
      </c>
      <c r="C88" s="34" t="s">
        <v>24</v>
      </c>
      <c r="D88" s="34" t="s">
        <v>31</v>
      </c>
      <c r="E88" s="35" t="s">
        <v>33</v>
      </c>
      <c r="F88" s="36">
        <v>1.466</v>
      </c>
      <c r="G88" s="34" t="s">
        <v>1072</v>
      </c>
      <c r="H88" s="34">
        <v>3.5</v>
      </c>
      <c r="I88" s="34">
        <v>58.6</v>
      </c>
      <c r="J88" s="27">
        <v>26.4</v>
      </c>
      <c r="K88" s="27"/>
      <c r="L88" s="27">
        <f t="shared" si="8"/>
        <v>58.6</v>
      </c>
      <c r="M88" s="27">
        <f t="shared" si="9"/>
        <v>26.4</v>
      </c>
      <c r="N88" s="27">
        <f t="shared" si="10"/>
        <v>32.200000000000003</v>
      </c>
      <c r="O88" s="27" t="s">
        <v>1205</v>
      </c>
      <c r="P88" s="37"/>
    </row>
    <row r="89" spans="1:16" s="16" customFormat="1">
      <c r="A89" s="30">
        <v>69</v>
      </c>
      <c r="B89" s="34" t="s">
        <v>0</v>
      </c>
      <c r="C89" s="34" t="s">
        <v>24</v>
      </c>
      <c r="D89" s="34" t="s">
        <v>179</v>
      </c>
      <c r="E89" s="35" t="s">
        <v>180</v>
      </c>
      <c r="F89" s="36">
        <v>0.66100000000000003</v>
      </c>
      <c r="G89" s="34" t="s">
        <v>1072</v>
      </c>
      <c r="H89" s="34">
        <v>3.5</v>
      </c>
      <c r="I89" s="34">
        <v>20</v>
      </c>
      <c r="J89" s="27">
        <v>11.9</v>
      </c>
      <c r="K89" s="27"/>
      <c r="L89" s="27">
        <f t="shared" si="8"/>
        <v>20</v>
      </c>
      <c r="M89" s="27">
        <f t="shared" si="9"/>
        <v>11.9</v>
      </c>
      <c r="N89" s="27">
        <f t="shared" si="10"/>
        <v>8.1</v>
      </c>
      <c r="O89" s="27" t="s">
        <v>1205</v>
      </c>
      <c r="P89" s="37"/>
    </row>
    <row r="90" spans="1:16" s="16" customFormat="1">
      <c r="A90" s="30">
        <v>70</v>
      </c>
      <c r="B90" s="34" t="s">
        <v>0</v>
      </c>
      <c r="C90" s="34" t="s">
        <v>24</v>
      </c>
      <c r="D90" s="34" t="s">
        <v>179</v>
      </c>
      <c r="E90" s="35" t="s">
        <v>181</v>
      </c>
      <c r="F90" s="36">
        <v>0.55600000000000005</v>
      </c>
      <c r="G90" s="34" t="s">
        <v>1072</v>
      </c>
      <c r="H90" s="34">
        <v>3.5</v>
      </c>
      <c r="I90" s="34">
        <v>22.2</v>
      </c>
      <c r="J90" s="27">
        <v>10</v>
      </c>
      <c r="K90" s="27"/>
      <c r="L90" s="27">
        <f t="shared" si="8"/>
        <v>22.2</v>
      </c>
      <c r="M90" s="27">
        <f t="shared" si="9"/>
        <v>10</v>
      </c>
      <c r="N90" s="27">
        <f t="shared" si="10"/>
        <v>12.2</v>
      </c>
      <c r="O90" s="27" t="s">
        <v>1205</v>
      </c>
      <c r="P90" s="37"/>
    </row>
    <row r="91" spans="1:16" s="16" customFormat="1">
      <c r="A91" s="30">
        <v>71</v>
      </c>
      <c r="B91" s="34" t="s">
        <v>0</v>
      </c>
      <c r="C91" s="34" t="s">
        <v>24</v>
      </c>
      <c r="D91" s="34" t="s">
        <v>34</v>
      </c>
      <c r="E91" s="35" t="s">
        <v>35</v>
      </c>
      <c r="F91" s="36">
        <v>2.9780000000000002</v>
      </c>
      <c r="G91" s="34" t="s">
        <v>1072</v>
      </c>
      <c r="H91" s="34">
        <v>3.5</v>
      </c>
      <c r="I91" s="34">
        <v>119.1</v>
      </c>
      <c r="J91" s="27">
        <v>53.6</v>
      </c>
      <c r="K91" s="27"/>
      <c r="L91" s="27">
        <f t="shared" si="8"/>
        <v>119.1</v>
      </c>
      <c r="M91" s="27">
        <f t="shared" si="9"/>
        <v>53.6</v>
      </c>
      <c r="N91" s="27">
        <f t="shared" si="10"/>
        <v>65.5</v>
      </c>
      <c r="O91" s="27" t="s">
        <v>1205</v>
      </c>
      <c r="P91" s="37"/>
    </row>
    <row r="92" spans="1:16" s="16" customFormat="1">
      <c r="A92" s="30">
        <v>72</v>
      </c>
      <c r="B92" s="34" t="s">
        <v>0</v>
      </c>
      <c r="C92" s="34" t="s">
        <v>24</v>
      </c>
      <c r="D92" s="34" t="s">
        <v>34</v>
      </c>
      <c r="E92" s="35" t="s">
        <v>36</v>
      </c>
      <c r="F92" s="36">
        <v>2.6</v>
      </c>
      <c r="G92" s="34" t="s">
        <v>1072</v>
      </c>
      <c r="H92" s="34">
        <v>3.5</v>
      </c>
      <c r="I92" s="34">
        <v>80</v>
      </c>
      <c r="J92" s="27">
        <v>46.8</v>
      </c>
      <c r="K92" s="27"/>
      <c r="L92" s="27">
        <f t="shared" si="8"/>
        <v>80</v>
      </c>
      <c r="M92" s="27">
        <f t="shared" si="9"/>
        <v>46.8</v>
      </c>
      <c r="N92" s="27">
        <f t="shared" si="10"/>
        <v>33.200000000000003</v>
      </c>
      <c r="O92" s="27" t="s">
        <v>1205</v>
      </c>
      <c r="P92" s="37"/>
    </row>
    <row r="93" spans="1:16" s="16" customFormat="1">
      <c r="A93" s="30">
        <v>73</v>
      </c>
      <c r="B93" s="34" t="s">
        <v>0</v>
      </c>
      <c r="C93" s="34" t="s">
        <v>37</v>
      </c>
      <c r="D93" s="34" t="s">
        <v>38</v>
      </c>
      <c r="E93" s="35" t="s">
        <v>39</v>
      </c>
      <c r="F93" s="36">
        <v>0.313</v>
      </c>
      <c r="G93" s="34" t="s">
        <v>1072</v>
      </c>
      <c r="H93" s="34">
        <v>3.5</v>
      </c>
      <c r="I93" s="34">
        <v>18.399999999999999</v>
      </c>
      <c r="J93" s="27">
        <v>5.6</v>
      </c>
      <c r="K93" s="27"/>
      <c r="L93" s="27">
        <f t="shared" si="8"/>
        <v>18.399999999999999</v>
      </c>
      <c r="M93" s="27">
        <f t="shared" si="9"/>
        <v>5.6</v>
      </c>
      <c r="N93" s="27">
        <f t="shared" si="10"/>
        <v>12.799999999999999</v>
      </c>
      <c r="O93" s="27" t="s">
        <v>1205</v>
      </c>
      <c r="P93" s="37"/>
    </row>
    <row r="94" spans="1:16" s="16" customFormat="1">
      <c r="A94" s="30">
        <v>74</v>
      </c>
      <c r="B94" s="34" t="s">
        <v>0</v>
      </c>
      <c r="C94" s="34" t="s">
        <v>37</v>
      </c>
      <c r="D94" s="34" t="s">
        <v>38</v>
      </c>
      <c r="E94" s="35" t="s">
        <v>40</v>
      </c>
      <c r="F94" s="36">
        <v>0.68899999999999995</v>
      </c>
      <c r="G94" s="34" t="s">
        <v>1072</v>
      </c>
      <c r="H94" s="34">
        <v>3.5</v>
      </c>
      <c r="I94" s="34">
        <v>50</v>
      </c>
      <c r="J94" s="27">
        <v>12.4</v>
      </c>
      <c r="K94" s="27"/>
      <c r="L94" s="27">
        <f t="shared" si="8"/>
        <v>50</v>
      </c>
      <c r="M94" s="27">
        <f t="shared" si="9"/>
        <v>12.4</v>
      </c>
      <c r="N94" s="27">
        <f t="shared" si="10"/>
        <v>37.6</v>
      </c>
      <c r="O94" s="27" t="s">
        <v>1205</v>
      </c>
      <c r="P94" s="37"/>
    </row>
    <row r="95" spans="1:16" s="16" customFormat="1">
      <c r="A95" s="30">
        <v>75</v>
      </c>
      <c r="B95" s="34" t="s">
        <v>0</v>
      </c>
      <c r="C95" s="34" t="s">
        <v>37</v>
      </c>
      <c r="D95" s="34" t="s">
        <v>38</v>
      </c>
      <c r="E95" s="35" t="s">
        <v>41</v>
      </c>
      <c r="F95" s="36">
        <v>0.29499999999999998</v>
      </c>
      <c r="G95" s="34" t="s">
        <v>1072</v>
      </c>
      <c r="H95" s="34">
        <v>3.5</v>
      </c>
      <c r="I95" s="34">
        <v>26.6</v>
      </c>
      <c r="J95" s="27">
        <v>5.3</v>
      </c>
      <c r="K95" s="27"/>
      <c r="L95" s="27">
        <f t="shared" si="8"/>
        <v>26.6</v>
      </c>
      <c r="M95" s="27">
        <f t="shared" si="9"/>
        <v>5.3</v>
      </c>
      <c r="N95" s="27">
        <f t="shared" si="10"/>
        <v>21.3</v>
      </c>
      <c r="O95" s="27" t="s">
        <v>1205</v>
      </c>
      <c r="P95" s="37"/>
    </row>
    <row r="96" spans="1:16" s="16" customFormat="1">
      <c r="A96" s="30">
        <v>76</v>
      </c>
      <c r="B96" s="34" t="s">
        <v>0</v>
      </c>
      <c r="C96" s="34" t="s">
        <v>37</v>
      </c>
      <c r="D96" s="34" t="s">
        <v>38</v>
      </c>
      <c r="E96" s="35" t="s">
        <v>42</v>
      </c>
      <c r="F96" s="36">
        <v>0.223</v>
      </c>
      <c r="G96" s="34" t="s">
        <v>1072</v>
      </c>
      <c r="H96" s="34">
        <v>3.5</v>
      </c>
      <c r="I96" s="34">
        <v>8.9</v>
      </c>
      <c r="J96" s="27">
        <v>4</v>
      </c>
      <c r="K96" s="27"/>
      <c r="L96" s="27">
        <f t="shared" si="8"/>
        <v>8.9</v>
      </c>
      <c r="M96" s="27">
        <f t="shared" si="9"/>
        <v>4</v>
      </c>
      <c r="N96" s="27">
        <f t="shared" si="10"/>
        <v>4.9000000000000004</v>
      </c>
      <c r="O96" s="27" t="s">
        <v>1205</v>
      </c>
      <c r="P96" s="37"/>
    </row>
    <row r="97" spans="1:16" s="16" customFormat="1">
      <c r="A97" s="30">
        <v>77</v>
      </c>
      <c r="B97" s="34" t="s">
        <v>0</v>
      </c>
      <c r="C97" s="34" t="s">
        <v>37</v>
      </c>
      <c r="D97" s="34" t="s">
        <v>43</v>
      </c>
      <c r="E97" s="35" t="s">
        <v>44</v>
      </c>
      <c r="F97" s="36">
        <v>0.88600000000000001</v>
      </c>
      <c r="G97" s="34" t="s">
        <v>1072</v>
      </c>
      <c r="H97" s="34">
        <v>4.5</v>
      </c>
      <c r="I97" s="34">
        <v>57.4</v>
      </c>
      <c r="J97" s="27">
        <v>15.9</v>
      </c>
      <c r="K97" s="27"/>
      <c r="L97" s="27">
        <f t="shared" si="8"/>
        <v>57.4</v>
      </c>
      <c r="M97" s="27">
        <f t="shared" si="9"/>
        <v>15.9</v>
      </c>
      <c r="N97" s="27">
        <f t="shared" si="10"/>
        <v>41.5</v>
      </c>
      <c r="O97" s="27" t="s">
        <v>1205</v>
      </c>
      <c r="P97" s="37"/>
    </row>
    <row r="98" spans="1:16" s="16" customFormat="1">
      <c r="A98" s="30">
        <v>78</v>
      </c>
      <c r="B98" s="34" t="s">
        <v>0</v>
      </c>
      <c r="C98" s="34" t="s">
        <v>37</v>
      </c>
      <c r="D98" s="34" t="s">
        <v>45</v>
      </c>
      <c r="E98" s="35" t="s">
        <v>46</v>
      </c>
      <c r="F98" s="36">
        <v>0.40100000000000002</v>
      </c>
      <c r="G98" s="34" t="s">
        <v>1072</v>
      </c>
      <c r="H98" s="34" t="s">
        <v>47</v>
      </c>
      <c r="I98" s="34">
        <v>48.9</v>
      </c>
      <c r="J98" s="27">
        <v>7.2</v>
      </c>
      <c r="K98" s="27"/>
      <c r="L98" s="27">
        <f t="shared" si="8"/>
        <v>48.9</v>
      </c>
      <c r="M98" s="27">
        <f t="shared" si="9"/>
        <v>7.2</v>
      </c>
      <c r="N98" s="27">
        <f t="shared" si="10"/>
        <v>41.699999999999996</v>
      </c>
      <c r="O98" s="27" t="s">
        <v>1205</v>
      </c>
      <c r="P98" s="37"/>
    </row>
    <row r="99" spans="1:16" s="16" customFormat="1">
      <c r="A99" s="30">
        <v>79</v>
      </c>
      <c r="B99" s="34" t="s">
        <v>0</v>
      </c>
      <c r="C99" s="34" t="s">
        <v>37</v>
      </c>
      <c r="D99" s="34" t="s">
        <v>45</v>
      </c>
      <c r="E99" s="35" t="s">
        <v>48</v>
      </c>
      <c r="F99" s="36">
        <v>0.76</v>
      </c>
      <c r="G99" s="34" t="s">
        <v>1072</v>
      </c>
      <c r="H99" s="34">
        <v>3.5</v>
      </c>
      <c r="I99" s="34">
        <v>30.2</v>
      </c>
      <c r="J99" s="27">
        <v>13.7</v>
      </c>
      <c r="K99" s="27"/>
      <c r="L99" s="27">
        <f t="shared" si="8"/>
        <v>30.2</v>
      </c>
      <c r="M99" s="27">
        <f t="shared" si="9"/>
        <v>13.7</v>
      </c>
      <c r="N99" s="27">
        <f t="shared" si="10"/>
        <v>16.5</v>
      </c>
      <c r="O99" s="27" t="s">
        <v>1205</v>
      </c>
      <c r="P99" s="37"/>
    </row>
    <row r="100" spans="1:16" s="16" customFormat="1">
      <c r="A100" s="30">
        <v>80</v>
      </c>
      <c r="B100" s="34" t="s">
        <v>0</v>
      </c>
      <c r="C100" s="34" t="s">
        <v>49</v>
      </c>
      <c r="D100" s="34" t="s">
        <v>50</v>
      </c>
      <c r="E100" s="35" t="s">
        <v>51</v>
      </c>
      <c r="F100" s="36">
        <v>1.522</v>
      </c>
      <c r="G100" s="34" t="s">
        <v>1072</v>
      </c>
      <c r="H100" s="34">
        <v>3.5</v>
      </c>
      <c r="I100" s="34">
        <v>62.1</v>
      </c>
      <c r="J100" s="27">
        <v>27.4</v>
      </c>
      <c r="K100" s="27"/>
      <c r="L100" s="27">
        <f t="shared" si="8"/>
        <v>62.1</v>
      </c>
      <c r="M100" s="27">
        <f t="shared" si="9"/>
        <v>27.4</v>
      </c>
      <c r="N100" s="27">
        <f t="shared" si="10"/>
        <v>34.700000000000003</v>
      </c>
      <c r="O100" s="27" t="s">
        <v>1205</v>
      </c>
      <c r="P100" s="37"/>
    </row>
    <row r="101" spans="1:16" s="16" customFormat="1">
      <c r="A101" s="30">
        <v>81</v>
      </c>
      <c r="B101" s="34" t="s">
        <v>0</v>
      </c>
      <c r="C101" s="34" t="s">
        <v>49</v>
      </c>
      <c r="D101" s="34" t="s">
        <v>189</v>
      </c>
      <c r="E101" s="35" t="s">
        <v>190</v>
      </c>
      <c r="F101" s="36">
        <v>0.5</v>
      </c>
      <c r="G101" s="34" t="s">
        <v>1072</v>
      </c>
      <c r="H101" s="34">
        <v>3.5</v>
      </c>
      <c r="I101" s="34">
        <v>20</v>
      </c>
      <c r="J101" s="27">
        <v>9</v>
      </c>
      <c r="K101" s="27"/>
      <c r="L101" s="27">
        <f t="shared" si="8"/>
        <v>20</v>
      </c>
      <c r="M101" s="27">
        <f t="shared" si="9"/>
        <v>9</v>
      </c>
      <c r="N101" s="27">
        <f t="shared" si="10"/>
        <v>11</v>
      </c>
      <c r="O101" s="27" t="s">
        <v>1205</v>
      </c>
      <c r="P101" s="37"/>
    </row>
    <row r="102" spans="1:16" s="16" customFormat="1">
      <c r="A102" s="30">
        <v>82</v>
      </c>
      <c r="B102" s="34" t="s">
        <v>0</v>
      </c>
      <c r="C102" s="34" t="s">
        <v>49</v>
      </c>
      <c r="D102" s="34" t="s">
        <v>189</v>
      </c>
      <c r="E102" s="35" t="s">
        <v>191</v>
      </c>
      <c r="F102" s="36">
        <v>1</v>
      </c>
      <c r="G102" s="34" t="s">
        <v>1072</v>
      </c>
      <c r="H102" s="34">
        <v>3.5</v>
      </c>
      <c r="I102" s="34">
        <v>154.4</v>
      </c>
      <c r="J102" s="27">
        <v>18</v>
      </c>
      <c r="K102" s="27"/>
      <c r="L102" s="27">
        <f t="shared" si="8"/>
        <v>154.4</v>
      </c>
      <c r="M102" s="27">
        <f t="shared" si="9"/>
        <v>18</v>
      </c>
      <c r="N102" s="27">
        <f t="shared" si="10"/>
        <v>136.4</v>
      </c>
      <c r="O102" s="27" t="s">
        <v>1205</v>
      </c>
      <c r="P102" s="37"/>
    </row>
    <row r="103" spans="1:16" s="16" customFormat="1">
      <c r="A103" s="30">
        <v>83</v>
      </c>
      <c r="B103" s="34" t="s">
        <v>0</v>
      </c>
      <c r="C103" s="34" t="s">
        <v>49</v>
      </c>
      <c r="D103" s="34" t="s">
        <v>189</v>
      </c>
      <c r="E103" s="35" t="s">
        <v>192</v>
      </c>
      <c r="F103" s="36">
        <v>1.5</v>
      </c>
      <c r="G103" s="34" t="s">
        <v>1072</v>
      </c>
      <c r="H103" s="34">
        <v>3.5</v>
      </c>
      <c r="I103" s="34">
        <v>136.4</v>
      </c>
      <c r="J103" s="27">
        <v>27</v>
      </c>
      <c r="K103" s="27"/>
      <c r="L103" s="27">
        <f t="shared" si="8"/>
        <v>136.4</v>
      </c>
      <c r="M103" s="27">
        <f t="shared" si="9"/>
        <v>27</v>
      </c>
      <c r="N103" s="27">
        <f t="shared" si="10"/>
        <v>109.4</v>
      </c>
      <c r="O103" s="27" t="s">
        <v>1205</v>
      </c>
      <c r="P103" s="37"/>
    </row>
    <row r="104" spans="1:16" s="16" customFormat="1">
      <c r="A104" s="30">
        <v>84</v>
      </c>
      <c r="B104" s="34" t="s">
        <v>0</v>
      </c>
      <c r="C104" s="34" t="s">
        <v>49</v>
      </c>
      <c r="D104" s="34" t="s">
        <v>189</v>
      </c>
      <c r="E104" s="35" t="s">
        <v>193</v>
      </c>
      <c r="F104" s="36">
        <v>0.46500000000000002</v>
      </c>
      <c r="G104" s="34" t="s">
        <v>1072</v>
      </c>
      <c r="H104" s="34">
        <v>3.5</v>
      </c>
      <c r="I104" s="34">
        <v>18.600000000000001</v>
      </c>
      <c r="J104" s="27">
        <v>8.4</v>
      </c>
      <c r="K104" s="27"/>
      <c r="L104" s="27">
        <f t="shared" si="8"/>
        <v>18.600000000000001</v>
      </c>
      <c r="M104" s="27">
        <f t="shared" si="9"/>
        <v>8.4</v>
      </c>
      <c r="N104" s="27">
        <f t="shared" si="10"/>
        <v>10.200000000000001</v>
      </c>
      <c r="O104" s="27" t="s">
        <v>1205</v>
      </c>
      <c r="P104" s="37"/>
    </row>
    <row r="105" spans="1:16" s="16" customFormat="1">
      <c r="A105" s="30">
        <v>85</v>
      </c>
      <c r="B105" s="34" t="s">
        <v>0</v>
      </c>
      <c r="C105" s="34" t="s">
        <v>49</v>
      </c>
      <c r="D105" s="34" t="s">
        <v>52</v>
      </c>
      <c r="E105" s="35" t="s">
        <v>53</v>
      </c>
      <c r="F105" s="36">
        <v>1.6419999999999999</v>
      </c>
      <c r="G105" s="34" t="s">
        <v>1072</v>
      </c>
      <c r="H105" s="34">
        <v>3.5</v>
      </c>
      <c r="I105" s="34">
        <v>65.7</v>
      </c>
      <c r="J105" s="27">
        <v>29.6</v>
      </c>
      <c r="K105" s="27"/>
      <c r="L105" s="27">
        <f t="shared" si="8"/>
        <v>65.7</v>
      </c>
      <c r="M105" s="27">
        <f t="shared" si="9"/>
        <v>29.6</v>
      </c>
      <c r="N105" s="27">
        <f t="shared" si="10"/>
        <v>36.1</v>
      </c>
      <c r="O105" s="27" t="s">
        <v>1205</v>
      </c>
      <c r="P105" s="37"/>
    </row>
    <row r="106" spans="1:16" s="16" customFormat="1">
      <c r="A106" s="30">
        <v>86</v>
      </c>
      <c r="B106" s="34" t="s">
        <v>0</v>
      </c>
      <c r="C106" s="34" t="s">
        <v>49</v>
      </c>
      <c r="D106" s="34" t="s">
        <v>52</v>
      </c>
      <c r="E106" s="35" t="s">
        <v>54</v>
      </c>
      <c r="F106" s="36">
        <v>2.56</v>
      </c>
      <c r="G106" s="34" t="s">
        <v>1072</v>
      </c>
      <c r="H106" s="34">
        <v>3.5</v>
      </c>
      <c r="I106" s="34">
        <v>102.5</v>
      </c>
      <c r="J106" s="27">
        <v>46.1</v>
      </c>
      <c r="K106" s="27"/>
      <c r="L106" s="27">
        <f t="shared" si="8"/>
        <v>102.5</v>
      </c>
      <c r="M106" s="27">
        <f t="shared" si="9"/>
        <v>46.1</v>
      </c>
      <c r="N106" s="27">
        <f t="shared" si="10"/>
        <v>56.4</v>
      </c>
      <c r="O106" s="27" t="s">
        <v>1205</v>
      </c>
      <c r="P106" s="37"/>
    </row>
    <row r="107" spans="1:16" s="16" customFormat="1">
      <c r="A107" s="30">
        <v>87</v>
      </c>
      <c r="B107" s="34" t="s">
        <v>0</v>
      </c>
      <c r="C107" s="34" t="s">
        <v>49</v>
      </c>
      <c r="D107" s="34" t="s">
        <v>52</v>
      </c>
      <c r="E107" s="35" t="s">
        <v>55</v>
      </c>
      <c r="F107" s="36">
        <v>1.0649999999999999</v>
      </c>
      <c r="G107" s="34" t="s">
        <v>1072</v>
      </c>
      <c r="H107" s="34">
        <v>3.5</v>
      </c>
      <c r="I107" s="34">
        <v>42.6</v>
      </c>
      <c r="J107" s="27">
        <v>19.2</v>
      </c>
      <c r="K107" s="27"/>
      <c r="L107" s="27">
        <f t="shared" si="8"/>
        <v>42.6</v>
      </c>
      <c r="M107" s="27">
        <f t="shared" si="9"/>
        <v>19.2</v>
      </c>
      <c r="N107" s="27">
        <f t="shared" si="10"/>
        <v>23.400000000000002</v>
      </c>
      <c r="O107" s="27" t="s">
        <v>1205</v>
      </c>
      <c r="P107" s="37"/>
    </row>
    <row r="108" spans="1:16" s="16" customFormat="1">
      <c r="A108" s="30">
        <v>88</v>
      </c>
      <c r="B108" s="34" t="s">
        <v>0</v>
      </c>
      <c r="C108" s="34" t="s">
        <v>49</v>
      </c>
      <c r="D108" s="34" t="s">
        <v>52</v>
      </c>
      <c r="E108" s="35" t="s">
        <v>56</v>
      </c>
      <c r="F108" s="36">
        <v>0.58799999999999997</v>
      </c>
      <c r="G108" s="34" t="s">
        <v>1072</v>
      </c>
      <c r="H108" s="34">
        <v>3.5</v>
      </c>
      <c r="I108" s="34">
        <v>23.6</v>
      </c>
      <c r="J108" s="27">
        <v>10.6</v>
      </c>
      <c r="K108" s="27"/>
      <c r="L108" s="27">
        <f t="shared" si="8"/>
        <v>23.6</v>
      </c>
      <c r="M108" s="27">
        <f t="shared" si="9"/>
        <v>10.6</v>
      </c>
      <c r="N108" s="27">
        <f t="shared" si="10"/>
        <v>13.000000000000002</v>
      </c>
      <c r="O108" s="27" t="s">
        <v>1205</v>
      </c>
      <c r="P108" s="37"/>
    </row>
    <row r="109" spans="1:16" s="16" customFormat="1">
      <c r="A109" s="30">
        <v>89</v>
      </c>
      <c r="B109" s="34" t="s">
        <v>0</v>
      </c>
      <c r="C109" s="34" t="s">
        <v>49</v>
      </c>
      <c r="D109" s="34" t="s">
        <v>52</v>
      </c>
      <c r="E109" s="35" t="s">
        <v>57</v>
      </c>
      <c r="F109" s="36">
        <v>1.0489999999999999</v>
      </c>
      <c r="G109" s="34" t="s">
        <v>1072</v>
      </c>
      <c r="H109" s="34">
        <v>3.5</v>
      </c>
      <c r="I109" s="34">
        <v>40</v>
      </c>
      <c r="J109" s="27">
        <v>18.899999999999999</v>
      </c>
      <c r="K109" s="27"/>
      <c r="L109" s="27">
        <f t="shared" si="8"/>
        <v>40</v>
      </c>
      <c r="M109" s="27">
        <f t="shared" si="9"/>
        <v>18.899999999999999</v>
      </c>
      <c r="N109" s="27">
        <f t="shared" si="10"/>
        <v>21.1</v>
      </c>
      <c r="O109" s="27" t="s">
        <v>1205</v>
      </c>
      <c r="P109" s="37"/>
    </row>
    <row r="110" spans="1:16" s="16" customFormat="1">
      <c r="A110" s="30">
        <v>90</v>
      </c>
      <c r="B110" s="34" t="s">
        <v>0</v>
      </c>
      <c r="C110" s="34" t="s">
        <v>49</v>
      </c>
      <c r="D110" s="34" t="s">
        <v>194</v>
      </c>
      <c r="E110" s="35" t="s">
        <v>195</v>
      </c>
      <c r="F110" s="36">
        <v>1.113</v>
      </c>
      <c r="G110" s="34" t="s">
        <v>1072</v>
      </c>
      <c r="H110" s="34">
        <v>3.5</v>
      </c>
      <c r="I110" s="34">
        <v>44.5</v>
      </c>
      <c r="J110" s="27">
        <v>20</v>
      </c>
      <c r="K110" s="27"/>
      <c r="L110" s="27">
        <f t="shared" si="8"/>
        <v>44.5</v>
      </c>
      <c r="M110" s="27">
        <f t="shared" si="9"/>
        <v>20</v>
      </c>
      <c r="N110" s="27">
        <f t="shared" si="10"/>
        <v>24.5</v>
      </c>
      <c r="O110" s="27" t="s">
        <v>1205</v>
      </c>
      <c r="P110" s="37"/>
    </row>
    <row r="111" spans="1:16" s="16" customFormat="1">
      <c r="A111" s="30">
        <v>91</v>
      </c>
      <c r="B111" s="34" t="s">
        <v>0</v>
      </c>
      <c r="C111" s="34" t="s">
        <v>49</v>
      </c>
      <c r="D111" s="34" t="s">
        <v>194</v>
      </c>
      <c r="E111" s="35" t="s">
        <v>196</v>
      </c>
      <c r="F111" s="36">
        <v>0.52700000000000002</v>
      </c>
      <c r="G111" s="34" t="s">
        <v>1072</v>
      </c>
      <c r="H111" s="34">
        <v>3.5</v>
      </c>
      <c r="I111" s="34">
        <v>21.1</v>
      </c>
      <c r="J111" s="27">
        <v>9.5</v>
      </c>
      <c r="K111" s="27"/>
      <c r="L111" s="27">
        <f t="shared" si="8"/>
        <v>21.1</v>
      </c>
      <c r="M111" s="27">
        <f t="shared" si="9"/>
        <v>9.5</v>
      </c>
      <c r="N111" s="27">
        <f t="shared" si="10"/>
        <v>11.600000000000001</v>
      </c>
      <c r="O111" s="27" t="s">
        <v>1205</v>
      </c>
      <c r="P111" s="37"/>
    </row>
    <row r="112" spans="1:16" s="16" customFormat="1">
      <c r="A112" s="30">
        <v>92</v>
      </c>
      <c r="B112" s="34" t="s">
        <v>0</v>
      </c>
      <c r="C112" s="34" t="s">
        <v>49</v>
      </c>
      <c r="D112" s="34" t="s">
        <v>58</v>
      </c>
      <c r="E112" s="35" t="s">
        <v>59</v>
      </c>
      <c r="F112" s="36">
        <v>0.74199999999999999</v>
      </c>
      <c r="G112" s="34" t="s">
        <v>1072</v>
      </c>
      <c r="H112" s="34">
        <v>3.5</v>
      </c>
      <c r="I112" s="34">
        <v>35.6</v>
      </c>
      <c r="J112" s="27">
        <v>13.4</v>
      </c>
      <c r="K112" s="27"/>
      <c r="L112" s="27">
        <f t="shared" si="8"/>
        <v>35.6</v>
      </c>
      <c r="M112" s="27">
        <f t="shared" si="9"/>
        <v>13.4</v>
      </c>
      <c r="N112" s="27">
        <f t="shared" si="10"/>
        <v>22.200000000000003</v>
      </c>
      <c r="O112" s="27" t="s">
        <v>1205</v>
      </c>
      <c r="P112" s="37"/>
    </row>
    <row r="113" spans="1:16" s="16" customFormat="1">
      <c r="A113" s="30">
        <v>93</v>
      </c>
      <c r="B113" s="34" t="s">
        <v>0</v>
      </c>
      <c r="C113" s="34" t="s">
        <v>49</v>
      </c>
      <c r="D113" s="34" t="s">
        <v>58</v>
      </c>
      <c r="E113" s="35" t="s">
        <v>60</v>
      </c>
      <c r="F113" s="36">
        <v>1.157</v>
      </c>
      <c r="G113" s="34" t="s">
        <v>1072</v>
      </c>
      <c r="H113" s="34">
        <v>3.5</v>
      </c>
      <c r="I113" s="34">
        <v>76</v>
      </c>
      <c r="J113" s="27">
        <v>20.8</v>
      </c>
      <c r="K113" s="27"/>
      <c r="L113" s="27">
        <f t="shared" si="8"/>
        <v>76</v>
      </c>
      <c r="M113" s="27">
        <f t="shared" si="9"/>
        <v>20.8</v>
      </c>
      <c r="N113" s="27">
        <f t="shared" si="10"/>
        <v>55.2</v>
      </c>
      <c r="O113" s="27" t="s">
        <v>1205</v>
      </c>
      <c r="P113" s="37"/>
    </row>
    <row r="114" spans="1:16" s="16" customFormat="1">
      <c r="A114" s="30">
        <v>94</v>
      </c>
      <c r="B114" s="34" t="s">
        <v>0</v>
      </c>
      <c r="C114" s="34" t="s">
        <v>49</v>
      </c>
      <c r="D114" s="34" t="s">
        <v>1241</v>
      </c>
      <c r="E114" s="35" t="s">
        <v>1242</v>
      </c>
      <c r="F114" s="36">
        <v>3</v>
      </c>
      <c r="G114" s="34" t="s">
        <v>1304</v>
      </c>
      <c r="H114" s="34">
        <v>5</v>
      </c>
      <c r="I114" s="34">
        <v>198</v>
      </c>
      <c r="J114" s="27">
        <v>54</v>
      </c>
      <c r="K114" s="27"/>
      <c r="L114" s="27">
        <f t="shared" si="8"/>
        <v>198</v>
      </c>
      <c r="M114" s="27">
        <f t="shared" si="9"/>
        <v>54</v>
      </c>
      <c r="N114" s="27">
        <f t="shared" si="10"/>
        <v>144</v>
      </c>
      <c r="O114" s="27" t="s">
        <v>1205</v>
      </c>
      <c r="P114" s="37"/>
    </row>
    <row r="115" spans="1:16" s="16" customFormat="1">
      <c r="A115" s="30">
        <v>95</v>
      </c>
      <c r="B115" s="34" t="s">
        <v>0</v>
      </c>
      <c r="C115" s="34" t="s">
        <v>49</v>
      </c>
      <c r="D115" s="34" t="s">
        <v>61</v>
      </c>
      <c r="E115" s="35" t="s">
        <v>197</v>
      </c>
      <c r="F115" s="36">
        <v>0.30299999999999999</v>
      </c>
      <c r="G115" s="34" t="s">
        <v>1072</v>
      </c>
      <c r="H115" s="34">
        <v>3.5</v>
      </c>
      <c r="I115" s="34">
        <v>37.200000000000003</v>
      </c>
      <c r="J115" s="27">
        <v>5.5</v>
      </c>
      <c r="K115" s="27"/>
      <c r="L115" s="27">
        <f t="shared" si="8"/>
        <v>37.200000000000003</v>
      </c>
      <c r="M115" s="27">
        <f t="shared" si="9"/>
        <v>5.5</v>
      </c>
      <c r="N115" s="27">
        <f t="shared" si="10"/>
        <v>31.700000000000003</v>
      </c>
      <c r="O115" s="27" t="s">
        <v>1205</v>
      </c>
      <c r="P115" s="37"/>
    </row>
    <row r="116" spans="1:16" s="16" customFormat="1">
      <c r="A116" s="30">
        <v>96</v>
      </c>
      <c r="B116" s="34" t="s">
        <v>0</v>
      </c>
      <c r="C116" s="34" t="s">
        <v>49</v>
      </c>
      <c r="D116" s="34" t="s">
        <v>61</v>
      </c>
      <c r="E116" s="35" t="s">
        <v>198</v>
      </c>
      <c r="F116" s="36">
        <v>1.2549999999999999</v>
      </c>
      <c r="G116" s="34" t="s">
        <v>1072</v>
      </c>
      <c r="H116" s="34">
        <v>3.5</v>
      </c>
      <c r="I116" s="34">
        <v>68</v>
      </c>
      <c r="J116" s="27">
        <v>22.6</v>
      </c>
      <c r="K116" s="27"/>
      <c r="L116" s="27">
        <f t="shared" si="8"/>
        <v>68</v>
      </c>
      <c r="M116" s="27">
        <f t="shared" si="9"/>
        <v>22.6</v>
      </c>
      <c r="N116" s="27">
        <f t="shared" si="10"/>
        <v>45.4</v>
      </c>
      <c r="O116" s="27" t="s">
        <v>1205</v>
      </c>
      <c r="P116" s="37"/>
    </row>
    <row r="117" spans="1:16" s="16" customFormat="1">
      <c r="A117" s="30">
        <v>97</v>
      </c>
      <c r="B117" s="34" t="s">
        <v>0</v>
      </c>
      <c r="C117" s="34" t="s">
        <v>49</v>
      </c>
      <c r="D117" s="34" t="s">
        <v>61</v>
      </c>
      <c r="E117" s="35" t="s">
        <v>62</v>
      </c>
      <c r="F117" s="36">
        <v>0.88300000000000001</v>
      </c>
      <c r="G117" s="34" t="s">
        <v>1072</v>
      </c>
      <c r="H117" s="34">
        <v>3.5</v>
      </c>
      <c r="I117" s="34">
        <v>40</v>
      </c>
      <c r="J117" s="27">
        <v>15.9</v>
      </c>
      <c r="K117" s="27"/>
      <c r="L117" s="27">
        <f t="shared" si="8"/>
        <v>40</v>
      </c>
      <c r="M117" s="27">
        <f t="shared" si="9"/>
        <v>15.9</v>
      </c>
      <c r="N117" s="27">
        <f t="shared" si="10"/>
        <v>24.1</v>
      </c>
      <c r="O117" s="27" t="s">
        <v>1205</v>
      </c>
      <c r="P117" s="37"/>
    </row>
    <row r="118" spans="1:16" s="16" customFormat="1">
      <c r="A118" s="30">
        <v>98</v>
      </c>
      <c r="B118" s="34" t="s">
        <v>0</v>
      </c>
      <c r="C118" s="34" t="s">
        <v>49</v>
      </c>
      <c r="D118" s="34" t="s">
        <v>61</v>
      </c>
      <c r="E118" s="35" t="s">
        <v>64</v>
      </c>
      <c r="F118" s="36">
        <v>1.613</v>
      </c>
      <c r="G118" s="34" t="s">
        <v>1072</v>
      </c>
      <c r="H118" s="34">
        <v>3.5</v>
      </c>
      <c r="I118" s="34">
        <v>68</v>
      </c>
      <c r="J118" s="27">
        <v>29</v>
      </c>
      <c r="K118" s="27"/>
      <c r="L118" s="27">
        <f t="shared" si="8"/>
        <v>68</v>
      </c>
      <c r="M118" s="27">
        <f t="shared" si="9"/>
        <v>29</v>
      </c>
      <c r="N118" s="27">
        <f t="shared" si="10"/>
        <v>39</v>
      </c>
      <c r="O118" s="27" t="s">
        <v>1205</v>
      </c>
      <c r="P118" s="37"/>
    </row>
    <row r="119" spans="1:16" s="16" customFormat="1">
      <c r="A119" s="30">
        <v>99</v>
      </c>
      <c r="B119" s="34" t="s">
        <v>0</v>
      </c>
      <c r="C119" s="34" t="s">
        <v>49</v>
      </c>
      <c r="D119" s="34" t="s">
        <v>61</v>
      </c>
      <c r="E119" s="35" t="s">
        <v>63</v>
      </c>
      <c r="F119" s="36">
        <v>1.2390000000000001</v>
      </c>
      <c r="G119" s="34" t="s">
        <v>1072</v>
      </c>
      <c r="H119" s="34">
        <v>3.5</v>
      </c>
      <c r="I119" s="34">
        <v>48</v>
      </c>
      <c r="J119" s="27">
        <v>22.3</v>
      </c>
      <c r="K119" s="27"/>
      <c r="L119" s="27">
        <f t="shared" si="8"/>
        <v>48</v>
      </c>
      <c r="M119" s="27">
        <f t="shared" si="9"/>
        <v>22.3</v>
      </c>
      <c r="N119" s="27">
        <f t="shared" si="10"/>
        <v>25.7</v>
      </c>
      <c r="O119" s="27" t="s">
        <v>1205</v>
      </c>
      <c r="P119" s="37"/>
    </row>
    <row r="120" spans="1:16" s="16" customFormat="1">
      <c r="A120" s="30">
        <v>100</v>
      </c>
      <c r="B120" s="34" t="s">
        <v>0</v>
      </c>
      <c r="C120" s="34" t="s">
        <v>49</v>
      </c>
      <c r="D120" s="34" t="s">
        <v>61</v>
      </c>
      <c r="E120" s="35" t="s">
        <v>65</v>
      </c>
      <c r="F120" s="36">
        <v>2.0920000000000001</v>
      </c>
      <c r="G120" s="34" t="s">
        <v>1072</v>
      </c>
      <c r="H120" s="34">
        <v>3.5</v>
      </c>
      <c r="I120" s="34">
        <v>86.5</v>
      </c>
      <c r="J120" s="27">
        <v>37.700000000000003</v>
      </c>
      <c r="K120" s="27"/>
      <c r="L120" s="27">
        <f t="shared" si="8"/>
        <v>86.5</v>
      </c>
      <c r="M120" s="27">
        <f t="shared" si="9"/>
        <v>37.700000000000003</v>
      </c>
      <c r="N120" s="27">
        <f t="shared" si="10"/>
        <v>48.8</v>
      </c>
      <c r="O120" s="27" t="s">
        <v>1205</v>
      </c>
      <c r="P120" s="37"/>
    </row>
    <row r="121" spans="1:16" s="16" customFormat="1">
      <c r="A121" s="30">
        <v>101</v>
      </c>
      <c r="B121" s="34" t="s">
        <v>0</v>
      </c>
      <c r="C121" s="34" t="s">
        <v>49</v>
      </c>
      <c r="D121" s="34" t="s">
        <v>199</v>
      </c>
      <c r="E121" s="35" t="s">
        <v>200</v>
      </c>
      <c r="F121" s="36">
        <v>0.53200000000000003</v>
      </c>
      <c r="G121" s="34" t="s">
        <v>1072</v>
      </c>
      <c r="H121" s="34">
        <v>3.5</v>
      </c>
      <c r="I121" s="34">
        <v>21.3</v>
      </c>
      <c r="J121" s="27">
        <v>9.6</v>
      </c>
      <c r="K121" s="27"/>
      <c r="L121" s="27">
        <f t="shared" si="8"/>
        <v>21.3</v>
      </c>
      <c r="M121" s="27">
        <f t="shared" si="9"/>
        <v>9.6</v>
      </c>
      <c r="N121" s="27">
        <f t="shared" si="10"/>
        <v>11.700000000000001</v>
      </c>
      <c r="O121" s="27" t="s">
        <v>1205</v>
      </c>
      <c r="P121" s="37"/>
    </row>
    <row r="122" spans="1:16" s="16" customFormat="1">
      <c r="A122" s="30">
        <v>102</v>
      </c>
      <c r="B122" s="34" t="s">
        <v>0</v>
      </c>
      <c r="C122" s="34" t="s">
        <v>49</v>
      </c>
      <c r="D122" s="34" t="s">
        <v>199</v>
      </c>
      <c r="E122" s="35" t="s">
        <v>201</v>
      </c>
      <c r="F122" s="36">
        <v>0.58599999999999997</v>
      </c>
      <c r="G122" s="34" t="s">
        <v>1072</v>
      </c>
      <c r="H122" s="34">
        <v>3.5</v>
      </c>
      <c r="I122" s="34">
        <v>23.4</v>
      </c>
      <c r="J122" s="27">
        <v>10.5</v>
      </c>
      <c r="K122" s="27"/>
      <c r="L122" s="27">
        <f t="shared" si="8"/>
        <v>23.4</v>
      </c>
      <c r="M122" s="27">
        <f t="shared" si="9"/>
        <v>10.5</v>
      </c>
      <c r="N122" s="27">
        <f t="shared" si="10"/>
        <v>12.899999999999999</v>
      </c>
      <c r="O122" s="27" t="s">
        <v>1205</v>
      </c>
      <c r="P122" s="37"/>
    </row>
    <row r="123" spans="1:16" s="16" customFormat="1">
      <c r="A123" s="30">
        <v>103</v>
      </c>
      <c r="B123" s="34" t="s">
        <v>0</v>
      </c>
      <c r="C123" s="34" t="s">
        <v>49</v>
      </c>
      <c r="D123" s="34" t="s">
        <v>66</v>
      </c>
      <c r="E123" s="35" t="s">
        <v>202</v>
      </c>
      <c r="F123" s="36">
        <v>2</v>
      </c>
      <c r="G123" s="34" t="s">
        <v>1072</v>
      </c>
      <c r="H123" s="34">
        <v>3.5</v>
      </c>
      <c r="I123" s="34">
        <v>80</v>
      </c>
      <c r="J123" s="27">
        <v>36</v>
      </c>
      <c r="K123" s="27"/>
      <c r="L123" s="27">
        <f t="shared" si="8"/>
        <v>80</v>
      </c>
      <c r="M123" s="27">
        <f t="shared" si="9"/>
        <v>36</v>
      </c>
      <c r="N123" s="27">
        <f t="shared" si="10"/>
        <v>44</v>
      </c>
      <c r="O123" s="27" t="s">
        <v>1205</v>
      </c>
      <c r="P123" s="37"/>
    </row>
    <row r="124" spans="1:16" s="16" customFormat="1">
      <c r="A124" s="30">
        <v>104</v>
      </c>
      <c r="B124" s="34" t="s">
        <v>0</v>
      </c>
      <c r="C124" s="34" t="s">
        <v>49</v>
      </c>
      <c r="D124" s="34" t="s">
        <v>66</v>
      </c>
      <c r="E124" s="35" t="s">
        <v>68</v>
      </c>
      <c r="F124" s="36">
        <v>1.204</v>
      </c>
      <c r="G124" s="34" t="s">
        <v>1072</v>
      </c>
      <c r="H124" s="34">
        <v>3.5</v>
      </c>
      <c r="I124" s="34">
        <v>60</v>
      </c>
      <c r="J124" s="27">
        <v>21.7</v>
      </c>
      <c r="K124" s="27"/>
      <c r="L124" s="27">
        <f t="shared" si="8"/>
        <v>60</v>
      </c>
      <c r="M124" s="27">
        <f t="shared" si="9"/>
        <v>21.7</v>
      </c>
      <c r="N124" s="27">
        <f t="shared" si="10"/>
        <v>38.299999999999997</v>
      </c>
      <c r="O124" s="27" t="s">
        <v>1205</v>
      </c>
      <c r="P124" s="37"/>
    </row>
    <row r="125" spans="1:16" s="16" customFormat="1">
      <c r="A125" s="30">
        <v>105</v>
      </c>
      <c r="B125" s="34" t="s">
        <v>0</v>
      </c>
      <c r="C125" s="34" t="s">
        <v>49</v>
      </c>
      <c r="D125" s="34" t="s">
        <v>66</v>
      </c>
      <c r="E125" s="35" t="s">
        <v>67</v>
      </c>
      <c r="F125" s="36">
        <v>1.153</v>
      </c>
      <c r="G125" s="34" t="s">
        <v>1072</v>
      </c>
      <c r="H125" s="34">
        <v>3.5</v>
      </c>
      <c r="I125" s="34">
        <v>48</v>
      </c>
      <c r="J125" s="27">
        <v>20.8</v>
      </c>
      <c r="K125" s="27"/>
      <c r="L125" s="27">
        <f t="shared" si="8"/>
        <v>48</v>
      </c>
      <c r="M125" s="27">
        <f t="shared" si="9"/>
        <v>20.8</v>
      </c>
      <c r="N125" s="27">
        <f t="shared" si="10"/>
        <v>27.2</v>
      </c>
      <c r="O125" s="27" t="s">
        <v>1205</v>
      </c>
      <c r="P125" s="37"/>
    </row>
    <row r="126" spans="1:16" s="16" customFormat="1">
      <c r="A126" s="30">
        <v>106</v>
      </c>
      <c r="B126" s="34" t="s">
        <v>0</v>
      </c>
      <c r="C126" s="34" t="s">
        <v>49</v>
      </c>
      <c r="D126" s="34" t="s">
        <v>66</v>
      </c>
      <c r="E126" s="35" t="s">
        <v>69</v>
      </c>
      <c r="F126" s="36">
        <v>1.266</v>
      </c>
      <c r="G126" s="34" t="s">
        <v>1072</v>
      </c>
      <c r="H126" s="34">
        <v>3.5</v>
      </c>
      <c r="I126" s="34">
        <v>35.5</v>
      </c>
      <c r="J126" s="27">
        <v>22.8</v>
      </c>
      <c r="K126" s="27"/>
      <c r="L126" s="27">
        <f t="shared" si="8"/>
        <v>35.5</v>
      </c>
      <c r="M126" s="27">
        <f t="shared" si="9"/>
        <v>22.8</v>
      </c>
      <c r="N126" s="27">
        <f t="shared" si="10"/>
        <v>12.7</v>
      </c>
      <c r="O126" s="27" t="s">
        <v>1205</v>
      </c>
      <c r="P126" s="37"/>
    </row>
    <row r="127" spans="1:16" s="16" customFormat="1">
      <c r="A127" s="30">
        <v>107</v>
      </c>
      <c r="B127" s="34" t="s">
        <v>0</v>
      </c>
      <c r="C127" s="34" t="s">
        <v>49</v>
      </c>
      <c r="D127" s="34" t="s">
        <v>70</v>
      </c>
      <c r="E127" s="35" t="s">
        <v>71</v>
      </c>
      <c r="F127" s="36">
        <v>2.2040000000000002</v>
      </c>
      <c r="G127" s="34" t="s">
        <v>1072</v>
      </c>
      <c r="H127" s="34">
        <v>3.5</v>
      </c>
      <c r="I127" s="34">
        <v>89.9</v>
      </c>
      <c r="J127" s="27">
        <v>39.700000000000003</v>
      </c>
      <c r="K127" s="27"/>
      <c r="L127" s="27">
        <f t="shared" si="8"/>
        <v>89.9</v>
      </c>
      <c r="M127" s="27">
        <f t="shared" si="9"/>
        <v>39.700000000000003</v>
      </c>
      <c r="N127" s="27">
        <f t="shared" si="10"/>
        <v>50.2</v>
      </c>
      <c r="O127" s="27" t="s">
        <v>1205</v>
      </c>
      <c r="P127" s="37"/>
    </row>
    <row r="128" spans="1:16" s="16" customFormat="1">
      <c r="A128" s="30">
        <v>108</v>
      </c>
      <c r="B128" s="34" t="s">
        <v>0</v>
      </c>
      <c r="C128" s="34" t="s">
        <v>49</v>
      </c>
      <c r="D128" s="34" t="s">
        <v>70</v>
      </c>
      <c r="E128" s="35" t="s">
        <v>72</v>
      </c>
      <c r="F128" s="36">
        <v>1.0109999999999999</v>
      </c>
      <c r="G128" s="34" t="s">
        <v>1072</v>
      </c>
      <c r="H128" s="34">
        <v>3.5</v>
      </c>
      <c r="I128" s="34">
        <v>40.6</v>
      </c>
      <c r="J128" s="27">
        <v>18.2</v>
      </c>
      <c r="K128" s="27"/>
      <c r="L128" s="27">
        <f t="shared" si="8"/>
        <v>40.6</v>
      </c>
      <c r="M128" s="27">
        <f t="shared" si="9"/>
        <v>18.2</v>
      </c>
      <c r="N128" s="27">
        <f t="shared" si="10"/>
        <v>22.400000000000002</v>
      </c>
      <c r="O128" s="27" t="s">
        <v>1205</v>
      </c>
      <c r="P128" s="37"/>
    </row>
    <row r="129" spans="1:16" s="16" customFormat="1">
      <c r="A129" s="30">
        <v>109</v>
      </c>
      <c r="B129" s="34" t="s">
        <v>0</v>
      </c>
      <c r="C129" s="34" t="s">
        <v>49</v>
      </c>
      <c r="D129" s="34" t="s">
        <v>73</v>
      </c>
      <c r="E129" s="35" t="s">
        <v>74</v>
      </c>
      <c r="F129" s="36">
        <v>1.8859999999999999</v>
      </c>
      <c r="G129" s="34" t="s">
        <v>1072</v>
      </c>
      <c r="H129" s="34">
        <v>3.5</v>
      </c>
      <c r="I129" s="34">
        <v>75.2</v>
      </c>
      <c r="J129" s="27">
        <v>33.9</v>
      </c>
      <c r="K129" s="27"/>
      <c r="L129" s="27">
        <f t="shared" si="8"/>
        <v>75.2</v>
      </c>
      <c r="M129" s="27">
        <f t="shared" si="9"/>
        <v>33.9</v>
      </c>
      <c r="N129" s="27">
        <f t="shared" si="10"/>
        <v>41.300000000000004</v>
      </c>
      <c r="O129" s="27" t="s">
        <v>1205</v>
      </c>
      <c r="P129" s="37"/>
    </row>
    <row r="130" spans="1:16" s="16" customFormat="1">
      <c r="A130" s="30">
        <v>110</v>
      </c>
      <c r="B130" s="34" t="s">
        <v>0</v>
      </c>
      <c r="C130" s="34" t="s">
        <v>49</v>
      </c>
      <c r="D130" s="34" t="s">
        <v>73</v>
      </c>
      <c r="E130" s="35" t="s">
        <v>75</v>
      </c>
      <c r="F130" s="36">
        <v>1.2030000000000001</v>
      </c>
      <c r="G130" s="34" t="s">
        <v>1072</v>
      </c>
      <c r="H130" s="34">
        <v>3.5</v>
      </c>
      <c r="I130" s="34">
        <v>48.1</v>
      </c>
      <c r="J130" s="27">
        <v>21.7</v>
      </c>
      <c r="K130" s="27"/>
      <c r="L130" s="27">
        <f t="shared" si="8"/>
        <v>48.1</v>
      </c>
      <c r="M130" s="27">
        <f t="shared" si="9"/>
        <v>21.7</v>
      </c>
      <c r="N130" s="27">
        <f t="shared" si="10"/>
        <v>26.400000000000002</v>
      </c>
      <c r="O130" s="27" t="s">
        <v>1205</v>
      </c>
      <c r="P130" s="37"/>
    </row>
    <row r="131" spans="1:16" s="16" customFormat="1">
      <c r="A131" s="30">
        <v>111</v>
      </c>
      <c r="B131" s="34" t="s">
        <v>0</v>
      </c>
      <c r="C131" s="34" t="s">
        <v>49</v>
      </c>
      <c r="D131" s="34" t="s">
        <v>73</v>
      </c>
      <c r="E131" s="35" t="s">
        <v>76</v>
      </c>
      <c r="F131" s="36">
        <v>1.5649999999999999</v>
      </c>
      <c r="G131" s="34" t="s">
        <v>1072</v>
      </c>
      <c r="H131" s="34">
        <v>3.6</v>
      </c>
      <c r="I131" s="34">
        <v>92.8</v>
      </c>
      <c r="J131" s="27">
        <v>28.2</v>
      </c>
      <c r="K131" s="27"/>
      <c r="L131" s="27">
        <f t="shared" si="8"/>
        <v>92.8</v>
      </c>
      <c r="M131" s="27">
        <f t="shared" si="9"/>
        <v>28.2</v>
      </c>
      <c r="N131" s="27">
        <f t="shared" si="10"/>
        <v>64.599999999999994</v>
      </c>
      <c r="O131" s="27" t="s">
        <v>1205</v>
      </c>
      <c r="P131" s="37"/>
    </row>
    <row r="132" spans="1:16" s="16" customFormat="1">
      <c r="A132" s="30">
        <v>112</v>
      </c>
      <c r="B132" s="34" t="s">
        <v>0</v>
      </c>
      <c r="C132" s="34" t="s">
        <v>49</v>
      </c>
      <c r="D132" s="34" t="s">
        <v>73</v>
      </c>
      <c r="E132" s="35" t="s">
        <v>77</v>
      </c>
      <c r="F132" s="36">
        <v>1.0149999999999999</v>
      </c>
      <c r="G132" s="34" t="s">
        <v>1072</v>
      </c>
      <c r="H132" s="34">
        <v>3.5</v>
      </c>
      <c r="I132" s="34">
        <v>41.2</v>
      </c>
      <c r="J132" s="27">
        <v>18.3</v>
      </c>
      <c r="K132" s="27"/>
      <c r="L132" s="27">
        <f t="shared" si="8"/>
        <v>41.2</v>
      </c>
      <c r="M132" s="27">
        <f t="shared" si="9"/>
        <v>18.3</v>
      </c>
      <c r="N132" s="27">
        <f t="shared" si="10"/>
        <v>22.900000000000002</v>
      </c>
      <c r="O132" s="27" t="s">
        <v>1205</v>
      </c>
      <c r="P132" s="37"/>
    </row>
    <row r="133" spans="1:16" s="16" customFormat="1">
      <c r="A133" s="30">
        <v>113</v>
      </c>
      <c r="B133" s="34" t="s">
        <v>0</v>
      </c>
      <c r="C133" s="34" t="s">
        <v>49</v>
      </c>
      <c r="D133" s="34" t="s">
        <v>73</v>
      </c>
      <c r="E133" s="35" t="s">
        <v>78</v>
      </c>
      <c r="F133" s="36">
        <v>1.3169999999999999</v>
      </c>
      <c r="G133" s="34" t="s">
        <v>1072</v>
      </c>
      <c r="H133" s="34">
        <v>3.5</v>
      </c>
      <c r="I133" s="34">
        <v>97.5</v>
      </c>
      <c r="J133" s="27">
        <v>23.7</v>
      </c>
      <c r="K133" s="27"/>
      <c r="L133" s="27">
        <f t="shared" si="8"/>
        <v>97.5</v>
      </c>
      <c r="M133" s="27">
        <f t="shared" si="9"/>
        <v>23.7</v>
      </c>
      <c r="N133" s="27">
        <f t="shared" si="10"/>
        <v>73.8</v>
      </c>
      <c r="O133" s="27" t="s">
        <v>1205</v>
      </c>
      <c r="P133" s="37"/>
    </row>
    <row r="134" spans="1:16" s="16" customFormat="1">
      <c r="A134" s="30">
        <v>114</v>
      </c>
      <c r="B134" s="34" t="s">
        <v>0</v>
      </c>
      <c r="C134" s="34" t="s">
        <v>49</v>
      </c>
      <c r="D134" s="34" t="s">
        <v>73</v>
      </c>
      <c r="E134" s="35" t="s">
        <v>79</v>
      </c>
      <c r="F134" s="36">
        <v>1</v>
      </c>
      <c r="G134" s="34" t="s">
        <v>1072</v>
      </c>
      <c r="H134" s="34">
        <v>3.5</v>
      </c>
      <c r="I134" s="34">
        <v>40</v>
      </c>
      <c r="J134" s="27">
        <v>18</v>
      </c>
      <c r="K134" s="27"/>
      <c r="L134" s="27">
        <f t="shared" si="8"/>
        <v>40</v>
      </c>
      <c r="M134" s="27">
        <f t="shared" si="9"/>
        <v>18</v>
      </c>
      <c r="N134" s="27">
        <f t="shared" si="10"/>
        <v>22</v>
      </c>
      <c r="O134" s="27" t="s">
        <v>1205</v>
      </c>
      <c r="P134" s="37"/>
    </row>
    <row r="135" spans="1:16" s="16" customFormat="1">
      <c r="A135" s="30">
        <v>115</v>
      </c>
      <c r="B135" s="34" t="s">
        <v>0</v>
      </c>
      <c r="C135" s="34" t="s">
        <v>49</v>
      </c>
      <c r="D135" s="34" t="s">
        <v>73</v>
      </c>
      <c r="E135" s="35" t="s">
        <v>80</v>
      </c>
      <c r="F135" s="36">
        <v>1.3120000000000001</v>
      </c>
      <c r="G135" s="34" t="s">
        <v>1072</v>
      </c>
      <c r="H135" s="34">
        <v>3.5</v>
      </c>
      <c r="I135" s="34">
        <v>45</v>
      </c>
      <c r="J135" s="27">
        <v>23.6</v>
      </c>
      <c r="K135" s="27"/>
      <c r="L135" s="27">
        <f t="shared" si="8"/>
        <v>45</v>
      </c>
      <c r="M135" s="27">
        <f t="shared" si="9"/>
        <v>23.6</v>
      </c>
      <c r="N135" s="27">
        <f t="shared" si="10"/>
        <v>21.4</v>
      </c>
      <c r="O135" s="27" t="s">
        <v>1205</v>
      </c>
      <c r="P135" s="37"/>
    </row>
    <row r="136" spans="1:16" s="16" customFormat="1">
      <c r="A136" s="30">
        <v>116</v>
      </c>
      <c r="B136" s="34" t="s">
        <v>0</v>
      </c>
      <c r="C136" s="34" t="s">
        <v>49</v>
      </c>
      <c r="D136" s="34" t="s">
        <v>81</v>
      </c>
      <c r="E136" s="35" t="s">
        <v>82</v>
      </c>
      <c r="F136" s="36">
        <v>1.641</v>
      </c>
      <c r="G136" s="34" t="s">
        <v>1072</v>
      </c>
      <c r="H136" s="34">
        <v>3.5</v>
      </c>
      <c r="I136" s="34">
        <v>60.9</v>
      </c>
      <c r="J136" s="27">
        <v>29.5</v>
      </c>
      <c r="K136" s="27"/>
      <c r="L136" s="27">
        <f t="shared" si="8"/>
        <v>60.9</v>
      </c>
      <c r="M136" s="27">
        <f t="shared" si="9"/>
        <v>29.5</v>
      </c>
      <c r="N136" s="27">
        <f t="shared" si="10"/>
        <v>31.4</v>
      </c>
      <c r="O136" s="27" t="s">
        <v>1205</v>
      </c>
      <c r="P136" s="37"/>
    </row>
    <row r="137" spans="1:16" s="16" customFormat="1">
      <c r="A137" s="30">
        <v>117</v>
      </c>
      <c r="B137" s="34" t="s">
        <v>0</v>
      </c>
      <c r="C137" s="34" t="s">
        <v>49</v>
      </c>
      <c r="D137" s="34" t="s">
        <v>81</v>
      </c>
      <c r="E137" s="35" t="s">
        <v>83</v>
      </c>
      <c r="F137" s="36">
        <v>1.9119999999999999</v>
      </c>
      <c r="G137" s="34" t="s">
        <v>1072</v>
      </c>
      <c r="H137" s="34">
        <v>3.5</v>
      </c>
      <c r="I137" s="34">
        <v>76.5</v>
      </c>
      <c r="J137" s="27">
        <v>34.4</v>
      </c>
      <c r="K137" s="27"/>
      <c r="L137" s="27">
        <f t="shared" si="8"/>
        <v>76.5</v>
      </c>
      <c r="M137" s="27">
        <f t="shared" si="9"/>
        <v>34.4</v>
      </c>
      <c r="N137" s="27">
        <f t="shared" si="10"/>
        <v>42.1</v>
      </c>
      <c r="O137" s="27" t="s">
        <v>1205</v>
      </c>
      <c r="P137" s="37"/>
    </row>
    <row r="138" spans="1:16" s="16" customFormat="1">
      <c r="A138" s="30">
        <v>118</v>
      </c>
      <c r="B138" s="34" t="s">
        <v>0</v>
      </c>
      <c r="C138" s="34" t="s">
        <v>49</v>
      </c>
      <c r="D138" s="34" t="s">
        <v>84</v>
      </c>
      <c r="E138" s="35" t="s">
        <v>85</v>
      </c>
      <c r="F138" s="36">
        <v>0.33800000000000002</v>
      </c>
      <c r="G138" s="34" t="s">
        <v>1072</v>
      </c>
      <c r="H138" s="34">
        <v>3.5</v>
      </c>
      <c r="I138" s="34">
        <v>13.5</v>
      </c>
      <c r="J138" s="27">
        <v>6.1</v>
      </c>
      <c r="K138" s="27"/>
      <c r="L138" s="27">
        <f t="shared" si="8"/>
        <v>13.5</v>
      </c>
      <c r="M138" s="27">
        <f t="shared" si="9"/>
        <v>6.1</v>
      </c>
      <c r="N138" s="27">
        <f t="shared" si="10"/>
        <v>7.4</v>
      </c>
      <c r="O138" s="27" t="s">
        <v>1205</v>
      </c>
      <c r="P138" s="37"/>
    </row>
    <row r="139" spans="1:16" s="16" customFormat="1">
      <c r="A139" s="30">
        <v>119</v>
      </c>
      <c r="B139" s="34" t="s">
        <v>0</v>
      </c>
      <c r="C139" s="34" t="s">
        <v>49</v>
      </c>
      <c r="D139" s="34" t="s">
        <v>84</v>
      </c>
      <c r="E139" s="35" t="s">
        <v>86</v>
      </c>
      <c r="F139" s="36">
        <v>0.998</v>
      </c>
      <c r="G139" s="34" t="s">
        <v>1072</v>
      </c>
      <c r="H139" s="34">
        <v>3.5</v>
      </c>
      <c r="I139" s="34">
        <v>40</v>
      </c>
      <c r="J139" s="27">
        <v>18</v>
      </c>
      <c r="K139" s="27"/>
      <c r="L139" s="27">
        <f t="shared" si="8"/>
        <v>40</v>
      </c>
      <c r="M139" s="27">
        <f t="shared" si="9"/>
        <v>18</v>
      </c>
      <c r="N139" s="27">
        <f t="shared" si="10"/>
        <v>22</v>
      </c>
      <c r="O139" s="27" t="s">
        <v>1205</v>
      </c>
      <c r="P139" s="37"/>
    </row>
    <row r="140" spans="1:16" s="16" customFormat="1">
      <c r="A140" s="30">
        <v>120</v>
      </c>
      <c r="B140" s="34" t="s">
        <v>0</v>
      </c>
      <c r="C140" s="34" t="s">
        <v>49</v>
      </c>
      <c r="D140" s="34" t="s">
        <v>87</v>
      </c>
      <c r="E140" s="35" t="s">
        <v>88</v>
      </c>
      <c r="F140" s="36">
        <v>0.40500000000000003</v>
      </c>
      <c r="G140" s="34" t="s">
        <v>1072</v>
      </c>
      <c r="H140" s="34">
        <v>3.5</v>
      </c>
      <c r="I140" s="34">
        <v>16.2</v>
      </c>
      <c r="J140" s="27">
        <v>7.3</v>
      </c>
      <c r="K140" s="27"/>
      <c r="L140" s="27">
        <f t="shared" si="8"/>
        <v>16.2</v>
      </c>
      <c r="M140" s="27">
        <f t="shared" si="9"/>
        <v>7.3</v>
      </c>
      <c r="N140" s="27">
        <f t="shared" si="10"/>
        <v>8.8999999999999986</v>
      </c>
      <c r="O140" s="27" t="s">
        <v>1205</v>
      </c>
      <c r="P140" s="37"/>
    </row>
    <row r="141" spans="1:16" s="16" customFormat="1">
      <c r="A141" s="30">
        <v>121</v>
      </c>
      <c r="B141" s="34" t="s">
        <v>0</v>
      </c>
      <c r="C141" s="34" t="s">
        <v>49</v>
      </c>
      <c r="D141" s="34" t="s">
        <v>89</v>
      </c>
      <c r="E141" s="35" t="s">
        <v>203</v>
      </c>
      <c r="F141" s="36">
        <v>1.1970000000000001</v>
      </c>
      <c r="G141" s="34" t="s">
        <v>1072</v>
      </c>
      <c r="H141" s="34">
        <v>3.5</v>
      </c>
      <c r="I141" s="34">
        <v>47.9</v>
      </c>
      <c r="J141" s="27">
        <v>21.5</v>
      </c>
      <c r="K141" s="27"/>
      <c r="L141" s="27">
        <f t="shared" si="8"/>
        <v>47.9</v>
      </c>
      <c r="M141" s="27">
        <f t="shared" si="9"/>
        <v>21.5</v>
      </c>
      <c r="N141" s="27">
        <f t="shared" si="10"/>
        <v>26.4</v>
      </c>
      <c r="O141" s="27" t="s">
        <v>1205</v>
      </c>
      <c r="P141" s="37"/>
    </row>
    <row r="142" spans="1:16" s="16" customFormat="1">
      <c r="A142" s="30">
        <v>122</v>
      </c>
      <c r="B142" s="34" t="s">
        <v>0</v>
      </c>
      <c r="C142" s="34" t="s">
        <v>49</v>
      </c>
      <c r="D142" s="34" t="s">
        <v>89</v>
      </c>
      <c r="E142" s="35" t="s">
        <v>204</v>
      </c>
      <c r="F142" s="36">
        <v>0.67600000000000005</v>
      </c>
      <c r="G142" s="34" t="s">
        <v>1072</v>
      </c>
      <c r="H142" s="34">
        <v>3.5</v>
      </c>
      <c r="I142" s="34">
        <v>27.2</v>
      </c>
      <c r="J142" s="27">
        <v>12.2</v>
      </c>
      <c r="K142" s="27"/>
      <c r="L142" s="27">
        <f t="shared" si="8"/>
        <v>27.2</v>
      </c>
      <c r="M142" s="27">
        <f t="shared" si="9"/>
        <v>12.2</v>
      </c>
      <c r="N142" s="27">
        <f t="shared" si="10"/>
        <v>15</v>
      </c>
      <c r="O142" s="27" t="s">
        <v>1205</v>
      </c>
      <c r="P142" s="37"/>
    </row>
    <row r="143" spans="1:16" s="16" customFormat="1">
      <c r="A143" s="30">
        <v>123</v>
      </c>
      <c r="B143" s="34" t="s">
        <v>0</v>
      </c>
      <c r="C143" s="34" t="s">
        <v>49</v>
      </c>
      <c r="D143" s="34" t="s">
        <v>89</v>
      </c>
      <c r="E143" s="35" t="s">
        <v>1436</v>
      </c>
      <c r="F143" s="36">
        <v>2.3410000000000002</v>
      </c>
      <c r="G143" s="34" t="s">
        <v>1072</v>
      </c>
      <c r="H143" s="34">
        <v>3.5</v>
      </c>
      <c r="I143" s="34">
        <v>24</v>
      </c>
      <c r="J143" s="27">
        <v>42.1</v>
      </c>
      <c r="K143" s="27"/>
      <c r="L143" s="27">
        <v>80</v>
      </c>
      <c r="M143" s="27">
        <f t="shared" si="9"/>
        <v>42.1</v>
      </c>
      <c r="N143" s="27">
        <f t="shared" si="10"/>
        <v>37.9</v>
      </c>
      <c r="O143" s="27" t="s">
        <v>1205</v>
      </c>
      <c r="P143" s="37"/>
    </row>
    <row r="144" spans="1:16" s="16" customFormat="1">
      <c r="A144" s="30">
        <v>124</v>
      </c>
      <c r="B144" s="34" t="s">
        <v>0</v>
      </c>
      <c r="C144" s="34" t="s">
        <v>49</v>
      </c>
      <c r="D144" s="34" t="s">
        <v>90</v>
      </c>
      <c r="E144" s="35" t="s">
        <v>91</v>
      </c>
      <c r="F144" s="36">
        <v>1.046</v>
      </c>
      <c r="G144" s="34" t="s">
        <v>1072</v>
      </c>
      <c r="H144" s="34">
        <v>3.5</v>
      </c>
      <c r="I144" s="34">
        <v>41.9</v>
      </c>
      <c r="J144" s="27">
        <v>18.8</v>
      </c>
      <c r="K144" s="27"/>
      <c r="L144" s="27">
        <f t="shared" si="8"/>
        <v>41.9</v>
      </c>
      <c r="M144" s="27">
        <f t="shared" si="9"/>
        <v>18.8</v>
      </c>
      <c r="N144" s="27">
        <f t="shared" si="10"/>
        <v>23.099999999999998</v>
      </c>
      <c r="O144" s="27" t="s">
        <v>1205</v>
      </c>
      <c r="P144" s="37"/>
    </row>
    <row r="145" spans="1:16" s="16" customFormat="1">
      <c r="A145" s="30">
        <v>125</v>
      </c>
      <c r="B145" s="34" t="s">
        <v>0</v>
      </c>
      <c r="C145" s="34" t="s">
        <v>49</v>
      </c>
      <c r="D145" s="34" t="s">
        <v>90</v>
      </c>
      <c r="E145" s="35" t="s">
        <v>92</v>
      </c>
      <c r="F145" s="36">
        <v>0.59499999999999997</v>
      </c>
      <c r="G145" s="34" t="s">
        <v>1072</v>
      </c>
      <c r="H145" s="34">
        <v>3.5</v>
      </c>
      <c r="I145" s="34">
        <v>23.8</v>
      </c>
      <c r="J145" s="27">
        <v>10.7</v>
      </c>
      <c r="K145" s="27"/>
      <c r="L145" s="27">
        <f t="shared" si="8"/>
        <v>23.8</v>
      </c>
      <c r="M145" s="27">
        <f t="shared" si="9"/>
        <v>10.7</v>
      </c>
      <c r="N145" s="27">
        <f t="shared" si="10"/>
        <v>13.100000000000001</v>
      </c>
      <c r="O145" s="27" t="s">
        <v>1205</v>
      </c>
      <c r="P145" s="37"/>
    </row>
    <row r="146" spans="1:16" s="16" customFormat="1">
      <c r="A146" s="30">
        <v>126</v>
      </c>
      <c r="B146" s="34" t="s">
        <v>0</v>
      </c>
      <c r="C146" s="34" t="s">
        <v>49</v>
      </c>
      <c r="D146" s="34" t="s">
        <v>90</v>
      </c>
      <c r="E146" s="35" t="s">
        <v>93</v>
      </c>
      <c r="F146" s="36">
        <v>1.4570000000000001</v>
      </c>
      <c r="G146" s="34" t="s">
        <v>1072</v>
      </c>
      <c r="H146" s="34">
        <v>3.5</v>
      </c>
      <c r="I146" s="34">
        <v>58.3</v>
      </c>
      <c r="J146" s="27">
        <v>26.2</v>
      </c>
      <c r="K146" s="27"/>
      <c r="L146" s="27">
        <f t="shared" si="8"/>
        <v>58.3</v>
      </c>
      <c r="M146" s="27">
        <f t="shared" si="9"/>
        <v>26.2</v>
      </c>
      <c r="N146" s="27">
        <f t="shared" si="10"/>
        <v>32.099999999999994</v>
      </c>
      <c r="O146" s="27" t="s">
        <v>1205</v>
      </c>
      <c r="P146" s="37"/>
    </row>
    <row r="147" spans="1:16" s="16" customFormat="1">
      <c r="A147" s="30">
        <v>127</v>
      </c>
      <c r="B147" s="34" t="s">
        <v>0</v>
      </c>
      <c r="C147" s="34" t="s">
        <v>186</v>
      </c>
      <c r="D147" s="34" t="s">
        <v>187</v>
      </c>
      <c r="E147" s="35" t="s">
        <v>188</v>
      </c>
      <c r="F147" s="36">
        <v>1.8</v>
      </c>
      <c r="G147" s="34" t="s">
        <v>1072</v>
      </c>
      <c r="H147" s="34">
        <v>3.5</v>
      </c>
      <c r="I147" s="34">
        <v>63</v>
      </c>
      <c r="J147" s="27">
        <v>32.4</v>
      </c>
      <c r="K147" s="27"/>
      <c r="L147" s="27">
        <f t="shared" si="8"/>
        <v>63</v>
      </c>
      <c r="M147" s="27">
        <f t="shared" si="9"/>
        <v>32.4</v>
      </c>
      <c r="N147" s="27">
        <f t="shared" si="10"/>
        <v>30.6</v>
      </c>
      <c r="O147" s="27" t="s">
        <v>1205</v>
      </c>
      <c r="P147" s="37"/>
    </row>
    <row r="148" spans="1:16" s="16" customFormat="1">
      <c r="A148" s="30">
        <v>128</v>
      </c>
      <c r="B148" s="34" t="s">
        <v>0</v>
      </c>
      <c r="C148" s="34" t="s">
        <v>94</v>
      </c>
      <c r="D148" s="34" t="s">
        <v>209</v>
      </c>
      <c r="E148" s="35" t="s">
        <v>210</v>
      </c>
      <c r="F148" s="36">
        <v>0.20300000000000001</v>
      </c>
      <c r="G148" s="34" t="s">
        <v>1072</v>
      </c>
      <c r="H148" s="34">
        <v>3.5</v>
      </c>
      <c r="I148" s="34">
        <v>40.200000000000003</v>
      </c>
      <c r="J148" s="27">
        <v>3.7</v>
      </c>
      <c r="K148" s="27"/>
      <c r="L148" s="27">
        <f t="shared" si="8"/>
        <v>40.200000000000003</v>
      </c>
      <c r="M148" s="27">
        <f t="shared" si="9"/>
        <v>3.7</v>
      </c>
      <c r="N148" s="27">
        <f t="shared" si="10"/>
        <v>36.5</v>
      </c>
      <c r="O148" s="27" t="s">
        <v>1205</v>
      </c>
      <c r="P148" s="37"/>
    </row>
    <row r="149" spans="1:16" s="16" customFormat="1">
      <c r="A149" s="30">
        <v>129</v>
      </c>
      <c r="B149" s="34" t="s">
        <v>0</v>
      </c>
      <c r="C149" s="34" t="s">
        <v>94</v>
      </c>
      <c r="D149" s="34" t="s">
        <v>209</v>
      </c>
      <c r="E149" s="35" t="s">
        <v>211</v>
      </c>
      <c r="F149" s="36">
        <v>0.76100000000000001</v>
      </c>
      <c r="G149" s="34" t="s">
        <v>1072</v>
      </c>
      <c r="H149" s="34">
        <v>3.5</v>
      </c>
      <c r="I149" s="34">
        <v>38.799999999999997</v>
      </c>
      <c r="J149" s="27">
        <v>13.7</v>
      </c>
      <c r="K149" s="27"/>
      <c r="L149" s="27">
        <f t="shared" si="8"/>
        <v>38.799999999999997</v>
      </c>
      <c r="M149" s="27">
        <f t="shared" si="9"/>
        <v>13.7</v>
      </c>
      <c r="N149" s="27">
        <f t="shared" si="10"/>
        <v>25.099999999999998</v>
      </c>
      <c r="O149" s="27" t="s">
        <v>1205</v>
      </c>
      <c r="P149" s="37"/>
    </row>
    <row r="150" spans="1:16" s="16" customFormat="1">
      <c r="A150" s="30">
        <v>130</v>
      </c>
      <c r="B150" s="34" t="s">
        <v>0</v>
      </c>
      <c r="C150" s="34" t="s">
        <v>94</v>
      </c>
      <c r="D150" s="34" t="s">
        <v>209</v>
      </c>
      <c r="E150" s="35" t="s">
        <v>212</v>
      </c>
      <c r="F150" s="36">
        <v>0.36499999999999999</v>
      </c>
      <c r="G150" s="34" t="s">
        <v>1072</v>
      </c>
      <c r="H150" s="34">
        <v>3.5</v>
      </c>
      <c r="I150" s="34">
        <v>14.6</v>
      </c>
      <c r="J150" s="27">
        <v>6.6</v>
      </c>
      <c r="K150" s="27"/>
      <c r="L150" s="27">
        <f t="shared" ref="L150:L182" si="11">I150</f>
        <v>14.6</v>
      </c>
      <c r="M150" s="27">
        <f t="shared" ref="M150:M182" si="12">J150</f>
        <v>6.6</v>
      </c>
      <c r="N150" s="27">
        <f t="shared" ref="N150:N182" si="13">L150-M150</f>
        <v>8</v>
      </c>
      <c r="O150" s="27" t="s">
        <v>1205</v>
      </c>
      <c r="P150" s="37"/>
    </row>
    <row r="151" spans="1:16" s="16" customFormat="1">
      <c r="A151" s="30">
        <v>131</v>
      </c>
      <c r="B151" s="34" t="s">
        <v>0</v>
      </c>
      <c r="C151" s="34" t="s">
        <v>94</v>
      </c>
      <c r="D151" s="34" t="s">
        <v>209</v>
      </c>
      <c r="E151" s="35" t="s">
        <v>213</v>
      </c>
      <c r="F151" s="36">
        <v>1.617</v>
      </c>
      <c r="G151" s="34" t="s">
        <v>1072</v>
      </c>
      <c r="H151" s="34">
        <v>3.5</v>
      </c>
      <c r="I151" s="34">
        <v>64.7</v>
      </c>
      <c r="J151" s="27">
        <v>29.1</v>
      </c>
      <c r="K151" s="27"/>
      <c r="L151" s="27">
        <f t="shared" si="11"/>
        <v>64.7</v>
      </c>
      <c r="M151" s="27">
        <f t="shared" si="12"/>
        <v>29.1</v>
      </c>
      <c r="N151" s="27">
        <f t="shared" si="13"/>
        <v>35.6</v>
      </c>
      <c r="O151" s="27" t="s">
        <v>1205</v>
      </c>
      <c r="P151" s="37"/>
    </row>
    <row r="152" spans="1:16" s="16" customFormat="1">
      <c r="A152" s="30">
        <v>132</v>
      </c>
      <c r="B152" s="34" t="s">
        <v>0</v>
      </c>
      <c r="C152" s="34" t="s">
        <v>94</v>
      </c>
      <c r="D152" s="34" t="s">
        <v>209</v>
      </c>
      <c r="E152" s="35" t="s">
        <v>214</v>
      </c>
      <c r="F152" s="36">
        <v>1.095</v>
      </c>
      <c r="G152" s="34" t="s">
        <v>1072</v>
      </c>
      <c r="H152" s="34">
        <v>3.5</v>
      </c>
      <c r="I152" s="34">
        <v>44</v>
      </c>
      <c r="J152" s="27">
        <v>19.7</v>
      </c>
      <c r="K152" s="27"/>
      <c r="L152" s="27">
        <f t="shared" si="11"/>
        <v>44</v>
      </c>
      <c r="M152" s="27">
        <f t="shared" si="12"/>
        <v>19.7</v>
      </c>
      <c r="N152" s="27">
        <f t="shared" si="13"/>
        <v>24.3</v>
      </c>
      <c r="O152" s="27" t="s">
        <v>1205</v>
      </c>
      <c r="P152" s="37"/>
    </row>
    <row r="153" spans="1:16" s="16" customFormat="1">
      <c r="A153" s="30">
        <v>133</v>
      </c>
      <c r="B153" s="34" t="s">
        <v>0</v>
      </c>
      <c r="C153" s="34" t="s">
        <v>94</v>
      </c>
      <c r="D153" s="34" t="s">
        <v>95</v>
      </c>
      <c r="E153" s="35" t="s">
        <v>96</v>
      </c>
      <c r="F153" s="36">
        <v>0.65400000000000003</v>
      </c>
      <c r="G153" s="34" t="s">
        <v>1072</v>
      </c>
      <c r="H153" s="34">
        <v>3.5</v>
      </c>
      <c r="I153" s="34">
        <v>158.6</v>
      </c>
      <c r="J153" s="27">
        <v>11.8</v>
      </c>
      <c r="K153" s="27"/>
      <c r="L153" s="27">
        <f t="shared" si="11"/>
        <v>158.6</v>
      </c>
      <c r="M153" s="27">
        <f t="shared" si="12"/>
        <v>11.8</v>
      </c>
      <c r="N153" s="27">
        <f t="shared" si="13"/>
        <v>146.79999999999998</v>
      </c>
      <c r="O153" s="27" t="s">
        <v>1205</v>
      </c>
      <c r="P153" s="37"/>
    </row>
    <row r="154" spans="1:16" s="16" customFormat="1">
      <c r="A154" s="30">
        <v>134</v>
      </c>
      <c r="B154" s="34" t="s">
        <v>0</v>
      </c>
      <c r="C154" s="34" t="s">
        <v>94</v>
      </c>
      <c r="D154" s="34" t="s">
        <v>95</v>
      </c>
      <c r="E154" s="35" t="s">
        <v>97</v>
      </c>
      <c r="F154" s="36">
        <v>2.2130000000000001</v>
      </c>
      <c r="G154" s="34" t="s">
        <v>1072</v>
      </c>
      <c r="H154" s="34">
        <v>3.5</v>
      </c>
      <c r="I154" s="34">
        <v>68.8</v>
      </c>
      <c r="J154" s="27">
        <v>39.799999999999997</v>
      </c>
      <c r="K154" s="27"/>
      <c r="L154" s="27">
        <f t="shared" si="11"/>
        <v>68.8</v>
      </c>
      <c r="M154" s="27">
        <f t="shared" si="12"/>
        <v>39.799999999999997</v>
      </c>
      <c r="N154" s="27">
        <f t="shared" si="13"/>
        <v>29</v>
      </c>
      <c r="O154" s="27" t="s">
        <v>1205</v>
      </c>
      <c r="P154" s="37"/>
    </row>
    <row r="155" spans="1:16" s="16" customFormat="1">
      <c r="A155" s="30">
        <v>135</v>
      </c>
      <c r="B155" s="34" t="s">
        <v>0</v>
      </c>
      <c r="C155" s="34" t="s">
        <v>94</v>
      </c>
      <c r="D155" s="34" t="s">
        <v>95</v>
      </c>
      <c r="E155" s="35" t="s">
        <v>98</v>
      </c>
      <c r="F155" s="36">
        <v>0.42899999999999999</v>
      </c>
      <c r="G155" s="34" t="s">
        <v>1072</v>
      </c>
      <c r="H155" s="34">
        <v>3.5</v>
      </c>
      <c r="I155" s="34">
        <v>17.2</v>
      </c>
      <c r="J155" s="27">
        <v>7.7</v>
      </c>
      <c r="K155" s="27"/>
      <c r="L155" s="27">
        <f t="shared" si="11"/>
        <v>17.2</v>
      </c>
      <c r="M155" s="27">
        <f t="shared" si="12"/>
        <v>7.7</v>
      </c>
      <c r="N155" s="27">
        <f t="shared" si="13"/>
        <v>9.5</v>
      </c>
      <c r="O155" s="27" t="s">
        <v>1205</v>
      </c>
      <c r="P155" s="37"/>
    </row>
    <row r="156" spans="1:16" s="16" customFormat="1">
      <c r="A156" s="30">
        <v>136</v>
      </c>
      <c r="B156" s="34" t="s">
        <v>0</v>
      </c>
      <c r="C156" s="34" t="s">
        <v>94</v>
      </c>
      <c r="D156" s="34" t="s">
        <v>95</v>
      </c>
      <c r="E156" s="35" t="s">
        <v>99</v>
      </c>
      <c r="F156" s="36">
        <v>0.97799999999999998</v>
      </c>
      <c r="G156" s="34" t="s">
        <v>1072</v>
      </c>
      <c r="H156" s="34">
        <v>3.5</v>
      </c>
      <c r="I156" s="34">
        <v>39.1</v>
      </c>
      <c r="J156" s="27">
        <v>17.600000000000001</v>
      </c>
      <c r="K156" s="27"/>
      <c r="L156" s="27">
        <f t="shared" si="11"/>
        <v>39.1</v>
      </c>
      <c r="M156" s="27">
        <f t="shared" si="12"/>
        <v>17.600000000000001</v>
      </c>
      <c r="N156" s="27">
        <f t="shared" si="13"/>
        <v>21.5</v>
      </c>
      <c r="O156" s="27" t="s">
        <v>1205</v>
      </c>
      <c r="P156" s="37"/>
    </row>
    <row r="157" spans="1:16" s="16" customFormat="1">
      <c r="A157" s="30">
        <v>137</v>
      </c>
      <c r="B157" s="34" t="s">
        <v>0</v>
      </c>
      <c r="C157" s="34" t="s">
        <v>94</v>
      </c>
      <c r="D157" s="34" t="s">
        <v>95</v>
      </c>
      <c r="E157" s="35" t="s">
        <v>100</v>
      </c>
      <c r="F157" s="36">
        <v>0.156</v>
      </c>
      <c r="G157" s="34" t="s">
        <v>1072</v>
      </c>
      <c r="H157" s="34">
        <v>3.5</v>
      </c>
      <c r="I157" s="34">
        <v>6.2</v>
      </c>
      <c r="J157" s="27">
        <v>2.8</v>
      </c>
      <c r="K157" s="27"/>
      <c r="L157" s="27">
        <f t="shared" si="11"/>
        <v>6.2</v>
      </c>
      <c r="M157" s="27">
        <f t="shared" si="12"/>
        <v>2.8</v>
      </c>
      <c r="N157" s="27">
        <f t="shared" si="13"/>
        <v>3.4000000000000004</v>
      </c>
      <c r="O157" s="27" t="s">
        <v>1205</v>
      </c>
      <c r="P157" s="37"/>
    </row>
    <row r="158" spans="1:16" s="16" customFormat="1">
      <c r="A158" s="30">
        <v>138</v>
      </c>
      <c r="B158" s="34" t="s">
        <v>0</v>
      </c>
      <c r="C158" s="34" t="s">
        <v>94</v>
      </c>
      <c r="D158" s="34" t="s">
        <v>95</v>
      </c>
      <c r="E158" s="35" t="s">
        <v>101</v>
      </c>
      <c r="F158" s="36">
        <v>0.48599999999999999</v>
      </c>
      <c r="G158" s="34" t="s">
        <v>1072</v>
      </c>
      <c r="H158" s="34">
        <v>3.5</v>
      </c>
      <c r="I158" s="34">
        <v>19.399999999999999</v>
      </c>
      <c r="J158" s="27">
        <v>8.6999999999999993</v>
      </c>
      <c r="K158" s="27"/>
      <c r="L158" s="27">
        <f t="shared" si="11"/>
        <v>19.399999999999999</v>
      </c>
      <c r="M158" s="27">
        <f t="shared" si="12"/>
        <v>8.6999999999999993</v>
      </c>
      <c r="N158" s="27">
        <f t="shared" si="13"/>
        <v>10.7</v>
      </c>
      <c r="O158" s="27" t="s">
        <v>1205</v>
      </c>
      <c r="P158" s="37"/>
    </row>
    <row r="159" spans="1:16" s="16" customFormat="1">
      <c r="A159" s="30">
        <v>139</v>
      </c>
      <c r="B159" s="34" t="s">
        <v>0</v>
      </c>
      <c r="C159" s="34" t="s">
        <v>94</v>
      </c>
      <c r="D159" s="34" t="s">
        <v>95</v>
      </c>
      <c r="E159" s="35" t="s">
        <v>102</v>
      </c>
      <c r="F159" s="36">
        <v>0.69399999999999995</v>
      </c>
      <c r="G159" s="34" t="s">
        <v>1072</v>
      </c>
      <c r="H159" s="34">
        <v>3.5</v>
      </c>
      <c r="I159" s="34">
        <v>27.8</v>
      </c>
      <c r="J159" s="27">
        <v>12.5</v>
      </c>
      <c r="K159" s="27"/>
      <c r="L159" s="27">
        <f t="shared" si="11"/>
        <v>27.8</v>
      </c>
      <c r="M159" s="27">
        <f t="shared" si="12"/>
        <v>12.5</v>
      </c>
      <c r="N159" s="27">
        <f t="shared" si="13"/>
        <v>15.3</v>
      </c>
      <c r="O159" s="27" t="s">
        <v>1205</v>
      </c>
      <c r="P159" s="37"/>
    </row>
    <row r="160" spans="1:16" s="16" customFormat="1">
      <c r="A160" s="30">
        <v>140</v>
      </c>
      <c r="B160" s="34" t="s">
        <v>0</v>
      </c>
      <c r="C160" s="34" t="s">
        <v>94</v>
      </c>
      <c r="D160" s="34" t="s">
        <v>95</v>
      </c>
      <c r="E160" s="35" t="s">
        <v>103</v>
      </c>
      <c r="F160" s="36">
        <v>1.1279999999999999</v>
      </c>
      <c r="G160" s="34" t="s">
        <v>1072</v>
      </c>
      <c r="H160" s="34">
        <v>3.5</v>
      </c>
      <c r="I160" s="34">
        <v>45.1</v>
      </c>
      <c r="J160" s="27">
        <v>20.3</v>
      </c>
      <c r="K160" s="27"/>
      <c r="L160" s="27">
        <f t="shared" si="11"/>
        <v>45.1</v>
      </c>
      <c r="M160" s="27">
        <f t="shared" si="12"/>
        <v>20.3</v>
      </c>
      <c r="N160" s="27">
        <f t="shared" si="13"/>
        <v>24.8</v>
      </c>
      <c r="O160" s="27" t="s">
        <v>1205</v>
      </c>
      <c r="P160" s="37"/>
    </row>
    <row r="161" spans="1:16" s="16" customFormat="1">
      <c r="A161" s="30">
        <v>141</v>
      </c>
      <c r="B161" s="34" t="s">
        <v>0</v>
      </c>
      <c r="C161" s="34" t="s">
        <v>94</v>
      </c>
      <c r="D161" s="34" t="s">
        <v>95</v>
      </c>
      <c r="E161" s="35" t="s">
        <v>104</v>
      </c>
      <c r="F161" s="36">
        <v>0.38900000000000001</v>
      </c>
      <c r="G161" s="34" t="s">
        <v>1072</v>
      </c>
      <c r="H161" s="34">
        <v>3.5</v>
      </c>
      <c r="I161" s="34">
        <v>15.6</v>
      </c>
      <c r="J161" s="27">
        <v>7</v>
      </c>
      <c r="K161" s="27"/>
      <c r="L161" s="27">
        <f t="shared" si="11"/>
        <v>15.6</v>
      </c>
      <c r="M161" s="27">
        <f t="shared" si="12"/>
        <v>7</v>
      </c>
      <c r="N161" s="27">
        <f t="shared" si="13"/>
        <v>8.6</v>
      </c>
      <c r="O161" s="27" t="s">
        <v>1205</v>
      </c>
      <c r="P161" s="37"/>
    </row>
    <row r="162" spans="1:16" s="16" customFormat="1">
      <c r="A162" s="30">
        <v>142</v>
      </c>
      <c r="B162" s="34" t="s">
        <v>217</v>
      </c>
      <c r="C162" s="34" t="s">
        <v>1015</v>
      </c>
      <c r="D162" s="34" t="s">
        <v>1026</v>
      </c>
      <c r="E162" s="35" t="s">
        <v>1017</v>
      </c>
      <c r="F162" s="36">
        <v>0.47</v>
      </c>
      <c r="G162" s="34" t="s">
        <v>1072</v>
      </c>
      <c r="H162" s="34">
        <v>3.5</v>
      </c>
      <c r="I162" s="34">
        <v>16.5</v>
      </c>
      <c r="J162" s="27">
        <v>8.5</v>
      </c>
      <c r="K162" s="27"/>
      <c r="L162" s="27">
        <f t="shared" si="11"/>
        <v>16.5</v>
      </c>
      <c r="M162" s="27">
        <f t="shared" si="12"/>
        <v>8.5</v>
      </c>
      <c r="N162" s="27">
        <f t="shared" si="13"/>
        <v>8</v>
      </c>
      <c r="O162" s="27" t="s">
        <v>1205</v>
      </c>
      <c r="P162" s="37"/>
    </row>
    <row r="163" spans="1:16" s="16" customFormat="1">
      <c r="A163" s="30">
        <v>143</v>
      </c>
      <c r="B163" s="34" t="s">
        <v>217</v>
      </c>
      <c r="C163" s="34" t="s">
        <v>1015</v>
      </c>
      <c r="D163" s="34" t="s">
        <v>1026</v>
      </c>
      <c r="E163" s="35" t="s">
        <v>1018</v>
      </c>
      <c r="F163" s="36">
        <v>0.28100000000000003</v>
      </c>
      <c r="G163" s="34" t="s">
        <v>1072</v>
      </c>
      <c r="H163" s="34">
        <v>3.5</v>
      </c>
      <c r="I163" s="34">
        <v>9.8000000000000007</v>
      </c>
      <c r="J163" s="27">
        <v>5.0999999999999996</v>
      </c>
      <c r="K163" s="27"/>
      <c r="L163" s="27">
        <f t="shared" si="11"/>
        <v>9.8000000000000007</v>
      </c>
      <c r="M163" s="27">
        <f t="shared" si="12"/>
        <v>5.0999999999999996</v>
      </c>
      <c r="N163" s="27">
        <f t="shared" si="13"/>
        <v>4.7000000000000011</v>
      </c>
      <c r="O163" s="27" t="s">
        <v>1205</v>
      </c>
      <c r="P163" s="37"/>
    </row>
    <row r="164" spans="1:16" s="16" customFormat="1">
      <c r="A164" s="30">
        <v>144</v>
      </c>
      <c r="B164" s="34" t="s">
        <v>217</v>
      </c>
      <c r="C164" s="34" t="s">
        <v>1015</v>
      </c>
      <c r="D164" s="34" t="s">
        <v>1026</v>
      </c>
      <c r="E164" s="35" t="s">
        <v>1019</v>
      </c>
      <c r="F164" s="36">
        <v>0.21299999999999999</v>
      </c>
      <c r="G164" s="34" t="s">
        <v>1072</v>
      </c>
      <c r="H164" s="34">
        <v>3.5</v>
      </c>
      <c r="I164" s="34">
        <v>7.5</v>
      </c>
      <c r="J164" s="27">
        <v>3.8</v>
      </c>
      <c r="K164" s="27"/>
      <c r="L164" s="27">
        <f t="shared" si="11"/>
        <v>7.5</v>
      </c>
      <c r="M164" s="27">
        <f t="shared" si="12"/>
        <v>3.8</v>
      </c>
      <c r="N164" s="27">
        <f t="shared" si="13"/>
        <v>3.7</v>
      </c>
      <c r="O164" s="27" t="s">
        <v>1205</v>
      </c>
      <c r="P164" s="37"/>
    </row>
    <row r="165" spans="1:16" s="16" customFormat="1">
      <c r="A165" s="30">
        <v>145</v>
      </c>
      <c r="B165" s="34" t="s">
        <v>217</v>
      </c>
      <c r="C165" s="34" t="s">
        <v>1015</v>
      </c>
      <c r="D165" s="34" t="s">
        <v>1026</v>
      </c>
      <c r="E165" s="35" t="s">
        <v>1020</v>
      </c>
      <c r="F165" s="36">
        <v>1.671</v>
      </c>
      <c r="G165" s="34" t="s">
        <v>1072</v>
      </c>
      <c r="H165" s="34">
        <v>3.5</v>
      </c>
      <c r="I165" s="34">
        <v>58.5</v>
      </c>
      <c r="J165" s="27">
        <v>30.1</v>
      </c>
      <c r="K165" s="27"/>
      <c r="L165" s="27">
        <f t="shared" si="11"/>
        <v>58.5</v>
      </c>
      <c r="M165" s="27">
        <f t="shared" si="12"/>
        <v>30.1</v>
      </c>
      <c r="N165" s="27">
        <f t="shared" si="13"/>
        <v>28.4</v>
      </c>
      <c r="O165" s="27" t="s">
        <v>1205</v>
      </c>
      <c r="P165" s="37"/>
    </row>
    <row r="166" spans="1:16" s="16" customFormat="1">
      <c r="A166" s="30">
        <v>146</v>
      </c>
      <c r="B166" s="34" t="s">
        <v>217</v>
      </c>
      <c r="C166" s="34" t="s">
        <v>1015</v>
      </c>
      <c r="D166" s="34" t="s">
        <v>1026</v>
      </c>
      <c r="E166" s="35" t="s">
        <v>1021</v>
      </c>
      <c r="F166" s="36">
        <v>0.33400000000000002</v>
      </c>
      <c r="G166" s="34" t="s">
        <v>1072</v>
      </c>
      <c r="H166" s="34">
        <v>3.5</v>
      </c>
      <c r="I166" s="34">
        <v>11.7</v>
      </c>
      <c r="J166" s="27">
        <v>6</v>
      </c>
      <c r="K166" s="27"/>
      <c r="L166" s="27">
        <f t="shared" si="11"/>
        <v>11.7</v>
      </c>
      <c r="M166" s="27">
        <f t="shared" si="12"/>
        <v>6</v>
      </c>
      <c r="N166" s="27">
        <f t="shared" si="13"/>
        <v>5.6999999999999993</v>
      </c>
      <c r="O166" s="27" t="s">
        <v>1205</v>
      </c>
      <c r="P166" s="37"/>
    </row>
    <row r="167" spans="1:16" s="16" customFormat="1">
      <c r="A167" s="30">
        <v>147</v>
      </c>
      <c r="B167" s="34" t="s">
        <v>217</v>
      </c>
      <c r="C167" s="34" t="s">
        <v>1015</v>
      </c>
      <c r="D167" s="34" t="s">
        <v>1026</v>
      </c>
      <c r="E167" s="35" t="s">
        <v>1023</v>
      </c>
      <c r="F167" s="36">
        <v>0.38500000000000001</v>
      </c>
      <c r="G167" s="34" t="s">
        <v>1072</v>
      </c>
      <c r="H167" s="34">
        <v>3.5</v>
      </c>
      <c r="I167" s="34">
        <v>13.5</v>
      </c>
      <c r="J167" s="27">
        <v>7</v>
      </c>
      <c r="K167" s="27"/>
      <c r="L167" s="27">
        <f t="shared" si="11"/>
        <v>13.5</v>
      </c>
      <c r="M167" s="27">
        <f t="shared" si="12"/>
        <v>7</v>
      </c>
      <c r="N167" s="27">
        <f t="shared" si="13"/>
        <v>6.5</v>
      </c>
      <c r="O167" s="27" t="s">
        <v>1205</v>
      </c>
      <c r="P167" s="37"/>
    </row>
    <row r="168" spans="1:16" s="16" customFormat="1">
      <c r="A168" s="30">
        <v>148</v>
      </c>
      <c r="B168" s="34" t="s">
        <v>217</v>
      </c>
      <c r="C168" s="34" t="s">
        <v>1015</v>
      </c>
      <c r="D168" s="34" t="s">
        <v>1026</v>
      </c>
      <c r="E168" s="35" t="s">
        <v>1024</v>
      </c>
      <c r="F168" s="36">
        <v>0.6</v>
      </c>
      <c r="G168" s="34" t="s">
        <v>1072</v>
      </c>
      <c r="H168" s="34">
        <v>3.5</v>
      </c>
      <c r="I168" s="34">
        <v>21</v>
      </c>
      <c r="J168" s="27">
        <v>10.799999999999999</v>
      </c>
      <c r="K168" s="27"/>
      <c r="L168" s="27">
        <f t="shared" si="11"/>
        <v>21</v>
      </c>
      <c r="M168" s="27">
        <f t="shared" si="12"/>
        <v>10.799999999999999</v>
      </c>
      <c r="N168" s="27">
        <f t="shared" si="13"/>
        <v>10.200000000000001</v>
      </c>
      <c r="O168" s="27" t="s">
        <v>1205</v>
      </c>
      <c r="P168" s="37"/>
    </row>
    <row r="169" spans="1:16" s="16" customFormat="1">
      <c r="A169" s="30">
        <v>149</v>
      </c>
      <c r="B169" s="34" t="s">
        <v>217</v>
      </c>
      <c r="C169" s="34" t="s">
        <v>1015</v>
      </c>
      <c r="D169" s="34" t="s">
        <v>1026</v>
      </c>
      <c r="E169" s="35" t="s">
        <v>1022</v>
      </c>
      <c r="F169" s="36">
        <v>0.13</v>
      </c>
      <c r="G169" s="34" t="s">
        <v>1072</v>
      </c>
      <c r="H169" s="34">
        <v>3.5</v>
      </c>
      <c r="I169" s="34">
        <v>4.5999999999999996</v>
      </c>
      <c r="J169" s="27">
        <v>2.2999999999999998</v>
      </c>
      <c r="K169" s="27"/>
      <c r="L169" s="27">
        <f t="shared" si="11"/>
        <v>4.5999999999999996</v>
      </c>
      <c r="M169" s="27">
        <f t="shared" si="12"/>
        <v>2.2999999999999998</v>
      </c>
      <c r="N169" s="27">
        <f t="shared" si="13"/>
        <v>2.2999999999999998</v>
      </c>
      <c r="O169" s="27" t="s">
        <v>1205</v>
      </c>
      <c r="P169" s="37"/>
    </row>
    <row r="170" spans="1:16" s="16" customFormat="1">
      <c r="A170" s="30">
        <v>150</v>
      </c>
      <c r="B170" s="34" t="s">
        <v>0</v>
      </c>
      <c r="C170" s="34" t="s">
        <v>94</v>
      </c>
      <c r="D170" s="34" t="s">
        <v>105</v>
      </c>
      <c r="E170" s="35" t="s">
        <v>106</v>
      </c>
      <c r="F170" s="36">
        <v>4.6459999999999999</v>
      </c>
      <c r="G170" s="34" t="s">
        <v>1072</v>
      </c>
      <c r="H170" s="34">
        <v>3.5</v>
      </c>
      <c r="I170" s="34">
        <v>185.8</v>
      </c>
      <c r="J170" s="27">
        <v>83.6</v>
      </c>
      <c r="K170" s="27"/>
      <c r="L170" s="27">
        <f t="shared" si="11"/>
        <v>185.8</v>
      </c>
      <c r="M170" s="27">
        <f t="shared" si="12"/>
        <v>83.6</v>
      </c>
      <c r="N170" s="27">
        <f t="shared" si="13"/>
        <v>102.20000000000002</v>
      </c>
      <c r="O170" s="27" t="s">
        <v>1205</v>
      </c>
      <c r="P170" s="37"/>
    </row>
    <row r="171" spans="1:16" s="16" customFormat="1">
      <c r="A171" s="30">
        <v>151</v>
      </c>
      <c r="B171" s="34" t="s">
        <v>0</v>
      </c>
      <c r="C171" s="34" t="s">
        <v>94</v>
      </c>
      <c r="D171" s="34" t="s">
        <v>105</v>
      </c>
      <c r="E171" s="35" t="s">
        <v>107</v>
      </c>
      <c r="F171" s="36">
        <v>0.97299999999999998</v>
      </c>
      <c r="G171" s="34" t="s">
        <v>1072</v>
      </c>
      <c r="H171" s="34">
        <v>3.5</v>
      </c>
      <c r="I171" s="34">
        <v>38.9</v>
      </c>
      <c r="J171" s="27">
        <v>17.5</v>
      </c>
      <c r="K171" s="27"/>
      <c r="L171" s="27">
        <f t="shared" si="11"/>
        <v>38.9</v>
      </c>
      <c r="M171" s="27">
        <f t="shared" si="12"/>
        <v>17.5</v>
      </c>
      <c r="N171" s="27">
        <f t="shared" si="13"/>
        <v>21.4</v>
      </c>
      <c r="O171" s="27" t="s">
        <v>1205</v>
      </c>
      <c r="P171" s="37"/>
    </row>
    <row r="172" spans="1:16" s="16" customFormat="1">
      <c r="A172" s="30">
        <v>152</v>
      </c>
      <c r="B172" s="34" t="s">
        <v>0</v>
      </c>
      <c r="C172" s="34" t="s">
        <v>94</v>
      </c>
      <c r="D172" s="34" t="s">
        <v>105</v>
      </c>
      <c r="E172" s="35" t="s">
        <v>108</v>
      </c>
      <c r="F172" s="36">
        <v>2.1269999999999998</v>
      </c>
      <c r="G172" s="34" t="s">
        <v>1072</v>
      </c>
      <c r="H172" s="34">
        <v>3.5</v>
      </c>
      <c r="I172" s="34">
        <v>85.1</v>
      </c>
      <c r="J172" s="27">
        <v>38.299999999999997</v>
      </c>
      <c r="K172" s="27"/>
      <c r="L172" s="27">
        <f t="shared" si="11"/>
        <v>85.1</v>
      </c>
      <c r="M172" s="27">
        <f t="shared" si="12"/>
        <v>38.299999999999997</v>
      </c>
      <c r="N172" s="27">
        <f t="shared" si="13"/>
        <v>46.8</v>
      </c>
      <c r="O172" s="27" t="s">
        <v>1205</v>
      </c>
      <c r="P172" s="37"/>
    </row>
    <row r="173" spans="1:16" s="16" customFormat="1">
      <c r="A173" s="30">
        <v>153</v>
      </c>
      <c r="B173" s="34" t="s">
        <v>0</v>
      </c>
      <c r="C173" s="34" t="s">
        <v>94</v>
      </c>
      <c r="D173" s="34" t="s">
        <v>105</v>
      </c>
      <c r="E173" s="35" t="s">
        <v>109</v>
      </c>
      <c r="F173" s="36">
        <v>0.56499999999999995</v>
      </c>
      <c r="G173" s="34" t="s">
        <v>1072</v>
      </c>
      <c r="H173" s="34">
        <v>3.5</v>
      </c>
      <c r="I173" s="34">
        <v>22.6</v>
      </c>
      <c r="J173" s="27">
        <v>10.199999999999999</v>
      </c>
      <c r="K173" s="27"/>
      <c r="L173" s="27">
        <f t="shared" si="11"/>
        <v>22.6</v>
      </c>
      <c r="M173" s="27">
        <f t="shared" si="12"/>
        <v>10.199999999999999</v>
      </c>
      <c r="N173" s="27">
        <f t="shared" si="13"/>
        <v>12.400000000000002</v>
      </c>
      <c r="O173" s="27" t="s">
        <v>1205</v>
      </c>
      <c r="P173" s="37"/>
    </row>
    <row r="174" spans="1:16" s="16" customFormat="1">
      <c r="A174" s="30">
        <v>154</v>
      </c>
      <c r="B174" s="34" t="s">
        <v>217</v>
      </c>
      <c r="C174" s="34" t="s">
        <v>1015</v>
      </c>
      <c r="D174" s="34" t="s">
        <v>1025</v>
      </c>
      <c r="E174" s="35" t="s">
        <v>1016</v>
      </c>
      <c r="F174" s="36" t="s">
        <v>1438</v>
      </c>
      <c r="G174" s="34" t="s">
        <v>1072</v>
      </c>
      <c r="H174" s="34">
        <v>3.5</v>
      </c>
      <c r="I174" s="34">
        <v>126</v>
      </c>
      <c r="J174" s="27">
        <v>34</v>
      </c>
      <c r="K174" s="27"/>
      <c r="L174" s="27">
        <f t="shared" si="11"/>
        <v>126</v>
      </c>
      <c r="M174" s="27">
        <f t="shared" si="12"/>
        <v>34</v>
      </c>
      <c r="N174" s="27">
        <f t="shared" si="13"/>
        <v>92</v>
      </c>
      <c r="O174" s="27" t="s">
        <v>1205</v>
      </c>
      <c r="P174" s="37"/>
    </row>
    <row r="175" spans="1:16" s="16" customFormat="1">
      <c r="A175" s="30">
        <v>155</v>
      </c>
      <c r="B175" s="34" t="s">
        <v>0</v>
      </c>
      <c r="C175" s="34" t="s">
        <v>94</v>
      </c>
      <c r="D175" s="34" t="s">
        <v>110</v>
      </c>
      <c r="E175" s="35" t="s">
        <v>111</v>
      </c>
      <c r="F175" s="36">
        <v>2.25</v>
      </c>
      <c r="G175" s="34" t="s">
        <v>1072</v>
      </c>
      <c r="H175" s="34">
        <v>3.5</v>
      </c>
      <c r="I175" s="34">
        <v>123.7</v>
      </c>
      <c r="J175" s="27">
        <v>40.5</v>
      </c>
      <c r="K175" s="27"/>
      <c r="L175" s="27">
        <f t="shared" si="11"/>
        <v>123.7</v>
      </c>
      <c r="M175" s="27">
        <f t="shared" si="12"/>
        <v>40.5</v>
      </c>
      <c r="N175" s="27">
        <f t="shared" si="13"/>
        <v>83.2</v>
      </c>
      <c r="O175" s="27" t="s">
        <v>1205</v>
      </c>
      <c r="P175" s="37"/>
    </row>
    <row r="176" spans="1:16" s="16" customFormat="1">
      <c r="A176" s="30">
        <v>156</v>
      </c>
      <c r="B176" s="34" t="s">
        <v>0</v>
      </c>
      <c r="C176" s="34" t="s">
        <v>94</v>
      </c>
      <c r="D176" s="34" t="s">
        <v>110</v>
      </c>
      <c r="E176" s="35" t="s">
        <v>112</v>
      </c>
      <c r="F176" s="36">
        <v>1.597</v>
      </c>
      <c r="G176" s="34" t="s">
        <v>1072</v>
      </c>
      <c r="H176" s="34">
        <v>3.5</v>
      </c>
      <c r="I176" s="34">
        <v>85.9</v>
      </c>
      <c r="J176" s="27">
        <v>28.7</v>
      </c>
      <c r="K176" s="27"/>
      <c r="L176" s="27">
        <f t="shared" si="11"/>
        <v>85.9</v>
      </c>
      <c r="M176" s="27">
        <f t="shared" si="12"/>
        <v>28.7</v>
      </c>
      <c r="N176" s="27">
        <f t="shared" si="13"/>
        <v>57.2</v>
      </c>
      <c r="O176" s="27" t="s">
        <v>1205</v>
      </c>
      <c r="P176" s="37"/>
    </row>
    <row r="177" spans="1:16" s="16" customFormat="1">
      <c r="A177" s="30">
        <v>157</v>
      </c>
      <c r="B177" s="34" t="s">
        <v>0</v>
      </c>
      <c r="C177" s="34" t="s">
        <v>94</v>
      </c>
      <c r="D177" s="34" t="s">
        <v>110</v>
      </c>
      <c r="E177" s="35" t="s">
        <v>113</v>
      </c>
      <c r="F177" s="36">
        <v>0.73299999999999998</v>
      </c>
      <c r="G177" s="34" t="s">
        <v>1072</v>
      </c>
      <c r="H177" s="34">
        <v>3.5</v>
      </c>
      <c r="I177" s="34">
        <v>52.6</v>
      </c>
      <c r="J177" s="27">
        <v>13.2</v>
      </c>
      <c r="K177" s="27"/>
      <c r="L177" s="27">
        <f t="shared" si="11"/>
        <v>52.6</v>
      </c>
      <c r="M177" s="27">
        <f t="shared" si="12"/>
        <v>13.2</v>
      </c>
      <c r="N177" s="27">
        <f t="shared" si="13"/>
        <v>39.400000000000006</v>
      </c>
      <c r="O177" s="27" t="s">
        <v>1205</v>
      </c>
      <c r="P177" s="37"/>
    </row>
    <row r="178" spans="1:16" s="16" customFormat="1">
      <c r="A178" s="30">
        <v>158</v>
      </c>
      <c r="B178" s="34" t="s">
        <v>0</v>
      </c>
      <c r="C178" s="34" t="s">
        <v>94</v>
      </c>
      <c r="D178" s="34" t="s">
        <v>110</v>
      </c>
      <c r="E178" s="35" t="s">
        <v>114</v>
      </c>
      <c r="F178" s="36">
        <v>0.53200000000000003</v>
      </c>
      <c r="G178" s="34" t="s">
        <v>1072</v>
      </c>
      <c r="H178" s="34">
        <v>3.5</v>
      </c>
      <c r="I178" s="34">
        <v>36</v>
      </c>
      <c r="J178" s="27">
        <v>9.6</v>
      </c>
      <c r="K178" s="27"/>
      <c r="L178" s="27">
        <f t="shared" si="11"/>
        <v>36</v>
      </c>
      <c r="M178" s="27">
        <f t="shared" si="12"/>
        <v>9.6</v>
      </c>
      <c r="N178" s="27">
        <f t="shared" si="13"/>
        <v>26.4</v>
      </c>
      <c r="O178" s="27" t="s">
        <v>1205</v>
      </c>
      <c r="P178" s="37"/>
    </row>
    <row r="179" spans="1:16" s="16" customFormat="1">
      <c r="A179" s="30">
        <v>159</v>
      </c>
      <c r="B179" s="34" t="s">
        <v>0</v>
      </c>
      <c r="C179" s="34" t="s">
        <v>94</v>
      </c>
      <c r="D179" s="34" t="s">
        <v>115</v>
      </c>
      <c r="E179" s="35" t="s">
        <v>116</v>
      </c>
      <c r="F179" s="36">
        <v>1.325</v>
      </c>
      <c r="G179" s="34" t="s">
        <v>1072</v>
      </c>
      <c r="H179" s="34">
        <v>3.5</v>
      </c>
      <c r="I179" s="34">
        <v>159.19999999999999</v>
      </c>
      <c r="J179" s="27">
        <v>23.8</v>
      </c>
      <c r="K179" s="27"/>
      <c r="L179" s="27">
        <f t="shared" si="11"/>
        <v>159.19999999999999</v>
      </c>
      <c r="M179" s="27">
        <f t="shared" si="12"/>
        <v>23.8</v>
      </c>
      <c r="N179" s="27">
        <f t="shared" si="13"/>
        <v>135.39999999999998</v>
      </c>
      <c r="O179" s="27" t="s">
        <v>1205</v>
      </c>
      <c r="P179" s="37"/>
    </row>
    <row r="180" spans="1:16" s="16" customFormat="1">
      <c r="A180" s="30">
        <v>160</v>
      </c>
      <c r="B180" s="34" t="s">
        <v>0</v>
      </c>
      <c r="C180" s="34" t="s">
        <v>94</v>
      </c>
      <c r="D180" s="34" t="s">
        <v>215</v>
      </c>
      <c r="E180" s="35" t="s">
        <v>216</v>
      </c>
      <c r="F180" s="36">
        <v>4.343</v>
      </c>
      <c r="G180" s="34" t="s">
        <v>1072</v>
      </c>
      <c r="H180" s="34">
        <v>3.5</v>
      </c>
      <c r="I180" s="34">
        <v>207.3</v>
      </c>
      <c r="J180" s="27">
        <v>78.2</v>
      </c>
      <c r="K180" s="27"/>
      <c r="L180" s="27">
        <f t="shared" si="11"/>
        <v>207.3</v>
      </c>
      <c r="M180" s="27">
        <f t="shared" si="12"/>
        <v>78.2</v>
      </c>
      <c r="N180" s="27">
        <f t="shared" si="13"/>
        <v>129.10000000000002</v>
      </c>
      <c r="O180" s="27" t="s">
        <v>1205</v>
      </c>
      <c r="P180" s="37"/>
    </row>
    <row r="181" spans="1:16" s="16" customFormat="1">
      <c r="A181" s="30">
        <v>161</v>
      </c>
      <c r="B181" s="34" t="s">
        <v>0</v>
      </c>
      <c r="C181" s="34" t="s">
        <v>94</v>
      </c>
      <c r="D181" s="34" t="s">
        <v>207</v>
      </c>
      <c r="E181" s="35" t="s">
        <v>208</v>
      </c>
      <c r="F181" s="36">
        <v>1.966</v>
      </c>
      <c r="G181" s="34" t="s">
        <v>1072</v>
      </c>
      <c r="H181" s="34">
        <v>3.5</v>
      </c>
      <c r="I181" s="34">
        <v>78.599999999999994</v>
      </c>
      <c r="J181" s="27">
        <v>35.4</v>
      </c>
      <c r="K181" s="27"/>
      <c r="L181" s="27">
        <f t="shared" si="11"/>
        <v>78.599999999999994</v>
      </c>
      <c r="M181" s="27">
        <f t="shared" si="12"/>
        <v>35.4</v>
      </c>
      <c r="N181" s="27">
        <f t="shared" si="13"/>
        <v>43.199999999999996</v>
      </c>
      <c r="O181" s="27" t="s">
        <v>1205</v>
      </c>
      <c r="P181" s="37"/>
    </row>
    <row r="182" spans="1:16" s="16" customFormat="1">
      <c r="A182" s="30">
        <v>162</v>
      </c>
      <c r="B182" s="34" t="s">
        <v>0</v>
      </c>
      <c r="C182" s="34" t="s">
        <v>94</v>
      </c>
      <c r="D182" s="34" t="s">
        <v>205</v>
      </c>
      <c r="E182" s="35" t="s">
        <v>206</v>
      </c>
      <c r="F182" s="36">
        <v>2.1779999999999999</v>
      </c>
      <c r="G182" s="34" t="s">
        <v>1072</v>
      </c>
      <c r="H182" s="34">
        <v>3.5</v>
      </c>
      <c r="I182" s="34">
        <v>87.1</v>
      </c>
      <c r="J182" s="27">
        <v>39.200000000000003</v>
      </c>
      <c r="K182" s="27"/>
      <c r="L182" s="27">
        <f t="shared" si="11"/>
        <v>87.1</v>
      </c>
      <c r="M182" s="27">
        <f t="shared" si="12"/>
        <v>39.200000000000003</v>
      </c>
      <c r="N182" s="27">
        <f t="shared" si="13"/>
        <v>47.899999999999991</v>
      </c>
      <c r="O182" s="27" t="s">
        <v>1205</v>
      </c>
      <c r="P182" s="37"/>
    </row>
    <row r="183" spans="1:16" s="14" customFormat="1" ht="19.2" customHeight="1">
      <c r="A183" s="70" t="s">
        <v>1437</v>
      </c>
      <c r="B183" s="71"/>
      <c r="C183" s="71"/>
      <c r="D183" s="71"/>
      <c r="E183" s="71"/>
      <c r="F183" s="28">
        <f t="shared" ref="F183:I183" si="14">SUM(F184:F222)</f>
        <v>36.142000000000003</v>
      </c>
      <c r="G183" s="28"/>
      <c r="H183" s="28"/>
      <c r="I183" s="28">
        <f t="shared" si="14"/>
        <v>1530.4999999999998</v>
      </c>
      <c r="J183" s="28">
        <f>SUM(J184:J222)</f>
        <v>651</v>
      </c>
      <c r="K183" s="28"/>
      <c r="L183" s="28">
        <f t="shared" ref="L183:N183" si="15">SUM(L184:L222)</f>
        <v>1530.4999999999998</v>
      </c>
      <c r="M183" s="28">
        <f t="shared" si="15"/>
        <v>651</v>
      </c>
      <c r="N183" s="28">
        <f t="shared" si="15"/>
        <v>1704.7400000000005</v>
      </c>
      <c r="O183" s="27"/>
      <c r="P183" s="29"/>
    </row>
    <row r="184" spans="1:16" s="19" customFormat="1">
      <c r="A184" s="30">
        <v>1</v>
      </c>
      <c r="B184" s="38" t="s">
        <v>218</v>
      </c>
      <c r="C184" s="38" t="s">
        <v>224</v>
      </c>
      <c r="D184" s="38" t="s">
        <v>225</v>
      </c>
      <c r="E184" s="39" t="s">
        <v>226</v>
      </c>
      <c r="F184" s="36">
        <v>0.59399999999999997</v>
      </c>
      <c r="G184" s="38" t="s">
        <v>1072</v>
      </c>
      <c r="H184" s="34">
        <v>3.5</v>
      </c>
      <c r="I184" s="34">
        <v>26.7</v>
      </c>
      <c r="J184" s="27">
        <v>10.7</v>
      </c>
      <c r="K184" s="27"/>
      <c r="L184" s="27">
        <f>I184</f>
        <v>26.7</v>
      </c>
      <c r="M184" s="27">
        <f>J184</f>
        <v>10.7</v>
      </c>
      <c r="N184" s="27">
        <f>L184-M184</f>
        <v>16</v>
      </c>
      <c r="O184" s="27" t="s">
        <v>1150</v>
      </c>
      <c r="P184" s="40"/>
    </row>
    <row r="185" spans="1:16" s="19" customFormat="1">
      <c r="A185" s="30">
        <v>2</v>
      </c>
      <c r="B185" s="38" t="s">
        <v>218</v>
      </c>
      <c r="C185" s="38" t="s">
        <v>224</v>
      </c>
      <c r="D185" s="38" t="s">
        <v>225</v>
      </c>
      <c r="E185" s="39" t="s">
        <v>236</v>
      </c>
      <c r="F185" s="36">
        <v>0.20899999999999999</v>
      </c>
      <c r="G185" s="38" t="s">
        <v>1072</v>
      </c>
      <c r="H185" s="34">
        <v>3.5</v>
      </c>
      <c r="I185" s="34">
        <v>9.4</v>
      </c>
      <c r="J185" s="27">
        <v>3.8</v>
      </c>
      <c r="K185" s="27"/>
      <c r="L185" s="27">
        <f t="shared" ref="L185:L222" si="16">I185</f>
        <v>9.4</v>
      </c>
      <c r="M185" s="27">
        <f t="shared" ref="M185:M222" si="17">J185</f>
        <v>3.8</v>
      </c>
      <c r="N185" s="27">
        <f t="shared" ref="N185:N222" si="18">L185-M185</f>
        <v>5.6000000000000005</v>
      </c>
      <c r="O185" s="27" t="s">
        <v>1323</v>
      </c>
      <c r="P185" s="40"/>
    </row>
    <row r="186" spans="1:16" s="19" customFormat="1">
      <c r="A186" s="30">
        <v>3</v>
      </c>
      <c r="B186" s="38" t="s">
        <v>218</v>
      </c>
      <c r="C186" s="38" t="s">
        <v>224</v>
      </c>
      <c r="D186" s="38" t="s">
        <v>227</v>
      </c>
      <c r="E186" s="39" t="s">
        <v>228</v>
      </c>
      <c r="F186" s="36">
        <v>1.103</v>
      </c>
      <c r="G186" s="38" t="s">
        <v>1072</v>
      </c>
      <c r="H186" s="34">
        <v>3.5</v>
      </c>
      <c r="I186" s="34">
        <v>49.6</v>
      </c>
      <c r="J186" s="27">
        <v>19.899999999999999</v>
      </c>
      <c r="K186" s="27"/>
      <c r="L186" s="27">
        <f t="shared" si="16"/>
        <v>49.6</v>
      </c>
      <c r="M186" s="27">
        <f t="shared" si="17"/>
        <v>19.899999999999999</v>
      </c>
      <c r="N186" s="27">
        <f t="shared" si="18"/>
        <v>29.700000000000003</v>
      </c>
      <c r="O186" s="27" t="s">
        <v>1323</v>
      </c>
      <c r="P186" s="40"/>
    </row>
    <row r="187" spans="1:16" s="19" customFormat="1">
      <c r="A187" s="30">
        <v>4</v>
      </c>
      <c r="B187" s="38" t="s">
        <v>218</v>
      </c>
      <c r="C187" s="38" t="s">
        <v>224</v>
      </c>
      <c r="D187" s="38" t="s">
        <v>227</v>
      </c>
      <c r="E187" s="39" t="s">
        <v>229</v>
      </c>
      <c r="F187" s="36">
        <v>1.157</v>
      </c>
      <c r="G187" s="38" t="s">
        <v>1072</v>
      </c>
      <c r="H187" s="34">
        <v>3.5</v>
      </c>
      <c r="I187" s="34">
        <v>52.1</v>
      </c>
      <c r="J187" s="27">
        <v>20.8</v>
      </c>
      <c r="K187" s="27"/>
      <c r="L187" s="27">
        <f t="shared" si="16"/>
        <v>52.1</v>
      </c>
      <c r="M187" s="27">
        <f t="shared" si="17"/>
        <v>20.8</v>
      </c>
      <c r="N187" s="27">
        <f t="shared" si="18"/>
        <v>31.3</v>
      </c>
      <c r="O187" s="27" t="s">
        <v>1323</v>
      </c>
      <c r="P187" s="40"/>
    </row>
    <row r="188" spans="1:16" s="19" customFormat="1">
      <c r="A188" s="30">
        <v>5</v>
      </c>
      <c r="B188" s="38" t="s">
        <v>218</v>
      </c>
      <c r="C188" s="38" t="s">
        <v>224</v>
      </c>
      <c r="D188" s="38" t="s">
        <v>227</v>
      </c>
      <c r="E188" s="39" t="s">
        <v>230</v>
      </c>
      <c r="F188" s="36">
        <v>0.78200000000000003</v>
      </c>
      <c r="G188" s="38" t="s">
        <v>1072</v>
      </c>
      <c r="H188" s="34">
        <v>3.5</v>
      </c>
      <c r="I188" s="34">
        <v>35.200000000000003</v>
      </c>
      <c r="J188" s="27">
        <v>14.1</v>
      </c>
      <c r="K188" s="27"/>
      <c r="L188" s="27">
        <f t="shared" si="16"/>
        <v>35.200000000000003</v>
      </c>
      <c r="M188" s="27">
        <f t="shared" si="17"/>
        <v>14.1</v>
      </c>
      <c r="N188" s="27">
        <f t="shared" si="18"/>
        <v>21.1</v>
      </c>
      <c r="O188" s="27" t="s">
        <v>1323</v>
      </c>
      <c r="P188" s="40"/>
    </row>
    <row r="189" spans="1:16" s="19" customFormat="1">
      <c r="A189" s="30">
        <v>6</v>
      </c>
      <c r="B189" s="38" t="s">
        <v>218</v>
      </c>
      <c r="C189" s="38" t="s">
        <v>224</v>
      </c>
      <c r="D189" s="38" t="s">
        <v>227</v>
      </c>
      <c r="E189" s="39" t="s">
        <v>237</v>
      </c>
      <c r="F189" s="36">
        <v>0.34300000000000003</v>
      </c>
      <c r="G189" s="38" t="s">
        <v>1072</v>
      </c>
      <c r="H189" s="34">
        <v>3.5</v>
      </c>
      <c r="I189" s="34">
        <v>15.4</v>
      </c>
      <c r="J189" s="27">
        <v>6.2</v>
      </c>
      <c r="K189" s="27"/>
      <c r="L189" s="27">
        <f t="shared" si="16"/>
        <v>15.4</v>
      </c>
      <c r="M189" s="27">
        <f t="shared" si="17"/>
        <v>6.2</v>
      </c>
      <c r="N189" s="27">
        <f t="shared" si="18"/>
        <v>9.1999999999999993</v>
      </c>
      <c r="O189" s="27" t="s">
        <v>1323</v>
      </c>
      <c r="P189" s="40"/>
    </row>
    <row r="190" spans="1:16" s="19" customFormat="1">
      <c r="A190" s="30">
        <v>7</v>
      </c>
      <c r="B190" s="38" t="s">
        <v>218</v>
      </c>
      <c r="C190" s="38" t="s">
        <v>224</v>
      </c>
      <c r="D190" s="38" t="s">
        <v>227</v>
      </c>
      <c r="E190" s="39" t="s">
        <v>238</v>
      </c>
      <c r="F190" s="36">
        <v>0.34499999999999997</v>
      </c>
      <c r="G190" s="38" t="s">
        <v>1072</v>
      </c>
      <c r="H190" s="34">
        <v>3.5</v>
      </c>
      <c r="I190" s="34">
        <v>15.5</v>
      </c>
      <c r="J190" s="27">
        <v>6.2</v>
      </c>
      <c r="K190" s="27"/>
      <c r="L190" s="27">
        <f t="shared" si="16"/>
        <v>15.5</v>
      </c>
      <c r="M190" s="27">
        <f t="shared" si="17"/>
        <v>6.2</v>
      </c>
      <c r="N190" s="27">
        <f t="shared" si="18"/>
        <v>9.3000000000000007</v>
      </c>
      <c r="O190" s="27" t="s">
        <v>1323</v>
      </c>
      <c r="P190" s="40"/>
    </row>
    <row r="191" spans="1:16" s="19" customFormat="1">
      <c r="A191" s="30">
        <v>8</v>
      </c>
      <c r="B191" s="38" t="s">
        <v>218</v>
      </c>
      <c r="C191" s="38" t="s">
        <v>224</v>
      </c>
      <c r="D191" s="38" t="s">
        <v>227</v>
      </c>
      <c r="E191" s="39" t="s">
        <v>239</v>
      </c>
      <c r="F191" s="36">
        <v>0.19</v>
      </c>
      <c r="G191" s="38" t="s">
        <v>1072</v>
      </c>
      <c r="H191" s="34">
        <v>3.5</v>
      </c>
      <c r="I191" s="34">
        <v>8.6</v>
      </c>
      <c r="J191" s="27">
        <v>3.4</v>
      </c>
      <c r="K191" s="27"/>
      <c r="L191" s="27">
        <f t="shared" si="16"/>
        <v>8.6</v>
      </c>
      <c r="M191" s="27">
        <f t="shared" si="17"/>
        <v>3.4</v>
      </c>
      <c r="N191" s="27">
        <f t="shared" si="18"/>
        <v>5.1999999999999993</v>
      </c>
      <c r="O191" s="27" t="s">
        <v>1323</v>
      </c>
      <c r="P191" s="40"/>
    </row>
    <row r="192" spans="1:16" s="19" customFormat="1">
      <c r="A192" s="30">
        <v>9</v>
      </c>
      <c r="B192" s="38" t="s">
        <v>218</v>
      </c>
      <c r="C192" s="38" t="s">
        <v>224</v>
      </c>
      <c r="D192" s="38" t="s">
        <v>227</v>
      </c>
      <c r="E192" s="39" t="s">
        <v>240</v>
      </c>
      <c r="F192" s="36">
        <v>0.92200000000000004</v>
      </c>
      <c r="G192" s="38" t="s">
        <v>1072</v>
      </c>
      <c r="H192" s="34">
        <v>3.5</v>
      </c>
      <c r="I192" s="34">
        <v>41.5</v>
      </c>
      <c r="J192" s="27">
        <v>16.600000000000001</v>
      </c>
      <c r="K192" s="27"/>
      <c r="L192" s="27">
        <f t="shared" si="16"/>
        <v>41.5</v>
      </c>
      <c r="M192" s="27">
        <f t="shared" si="17"/>
        <v>16.600000000000001</v>
      </c>
      <c r="N192" s="27">
        <f t="shared" si="18"/>
        <v>24.9</v>
      </c>
      <c r="O192" s="27" t="s">
        <v>1323</v>
      </c>
      <c r="P192" s="40"/>
    </row>
    <row r="193" spans="1:16" s="19" customFormat="1">
      <c r="A193" s="30">
        <v>10</v>
      </c>
      <c r="B193" s="38" t="s">
        <v>218</v>
      </c>
      <c r="C193" s="38" t="s">
        <v>224</v>
      </c>
      <c r="D193" s="38" t="s">
        <v>227</v>
      </c>
      <c r="E193" s="39" t="s">
        <v>241</v>
      </c>
      <c r="F193" s="36">
        <v>0.15</v>
      </c>
      <c r="G193" s="38" t="s">
        <v>1072</v>
      </c>
      <c r="H193" s="34">
        <v>3.5</v>
      </c>
      <c r="I193" s="34">
        <v>6.8</v>
      </c>
      <c r="J193" s="27">
        <v>2.7</v>
      </c>
      <c r="K193" s="27"/>
      <c r="L193" s="27">
        <f t="shared" si="16"/>
        <v>6.8</v>
      </c>
      <c r="M193" s="27">
        <f t="shared" si="17"/>
        <v>2.7</v>
      </c>
      <c r="N193" s="27">
        <f t="shared" si="18"/>
        <v>4.0999999999999996</v>
      </c>
      <c r="O193" s="27" t="s">
        <v>1323</v>
      </c>
      <c r="P193" s="40"/>
    </row>
    <row r="194" spans="1:16" s="19" customFormat="1">
      <c r="A194" s="30">
        <v>11</v>
      </c>
      <c r="B194" s="38" t="s">
        <v>218</v>
      </c>
      <c r="C194" s="38" t="s">
        <v>224</v>
      </c>
      <c r="D194" s="38" t="s">
        <v>231</v>
      </c>
      <c r="E194" s="39" t="s">
        <v>232</v>
      </c>
      <c r="F194" s="36">
        <v>1.4590000000000001</v>
      </c>
      <c r="G194" s="38" t="s">
        <v>1072</v>
      </c>
      <c r="H194" s="34">
        <v>3.5</v>
      </c>
      <c r="I194" s="34">
        <v>65.7</v>
      </c>
      <c r="J194" s="27">
        <v>26.3</v>
      </c>
      <c r="K194" s="27"/>
      <c r="L194" s="27">
        <f t="shared" si="16"/>
        <v>65.7</v>
      </c>
      <c r="M194" s="27">
        <f t="shared" si="17"/>
        <v>26.3</v>
      </c>
      <c r="N194" s="27">
        <f t="shared" si="18"/>
        <v>39.400000000000006</v>
      </c>
      <c r="O194" s="27" t="s">
        <v>1323</v>
      </c>
      <c r="P194" s="40"/>
    </row>
    <row r="195" spans="1:16" s="19" customFormat="1">
      <c r="A195" s="30">
        <v>12</v>
      </c>
      <c r="B195" s="38" t="s">
        <v>218</v>
      </c>
      <c r="C195" s="38" t="s">
        <v>224</v>
      </c>
      <c r="D195" s="38" t="s">
        <v>231</v>
      </c>
      <c r="E195" s="39" t="s">
        <v>233</v>
      </c>
      <c r="F195" s="36">
        <v>0.63200000000000001</v>
      </c>
      <c r="G195" s="38" t="s">
        <v>1072</v>
      </c>
      <c r="H195" s="34">
        <v>3.5</v>
      </c>
      <c r="I195" s="34">
        <v>28.4</v>
      </c>
      <c r="J195" s="27">
        <v>11.4</v>
      </c>
      <c r="K195" s="27"/>
      <c r="L195" s="27">
        <f t="shared" si="16"/>
        <v>28.4</v>
      </c>
      <c r="M195" s="27">
        <f t="shared" si="17"/>
        <v>11.4</v>
      </c>
      <c r="N195" s="27">
        <f t="shared" si="18"/>
        <v>17</v>
      </c>
      <c r="O195" s="27" t="s">
        <v>1323</v>
      </c>
      <c r="P195" s="40"/>
    </row>
    <row r="196" spans="1:16" s="19" customFormat="1">
      <c r="A196" s="30">
        <v>13</v>
      </c>
      <c r="B196" s="38" t="s">
        <v>218</v>
      </c>
      <c r="C196" s="38" t="s">
        <v>224</v>
      </c>
      <c r="D196" s="38" t="s">
        <v>231</v>
      </c>
      <c r="E196" s="39" t="s">
        <v>234</v>
      </c>
      <c r="F196" s="36">
        <v>0.32200000000000001</v>
      </c>
      <c r="G196" s="38" t="s">
        <v>1072</v>
      </c>
      <c r="H196" s="34">
        <v>3.5</v>
      </c>
      <c r="I196" s="34">
        <v>14.5</v>
      </c>
      <c r="J196" s="27">
        <v>5.8</v>
      </c>
      <c r="K196" s="27"/>
      <c r="L196" s="27">
        <f t="shared" si="16"/>
        <v>14.5</v>
      </c>
      <c r="M196" s="27">
        <f t="shared" si="17"/>
        <v>5.8</v>
      </c>
      <c r="N196" s="27">
        <f t="shared" si="18"/>
        <v>8.6999999999999993</v>
      </c>
      <c r="O196" s="27" t="s">
        <v>1323</v>
      </c>
      <c r="P196" s="40"/>
    </row>
    <row r="197" spans="1:16" s="19" customFormat="1">
      <c r="A197" s="30">
        <v>14</v>
      </c>
      <c r="B197" s="38" t="s">
        <v>218</v>
      </c>
      <c r="C197" s="38" t="s">
        <v>224</v>
      </c>
      <c r="D197" s="38" t="s">
        <v>231</v>
      </c>
      <c r="E197" s="39" t="s">
        <v>235</v>
      </c>
      <c r="F197" s="36">
        <v>0.80900000000000005</v>
      </c>
      <c r="G197" s="38" t="s">
        <v>1072</v>
      </c>
      <c r="H197" s="34">
        <v>3.5</v>
      </c>
      <c r="I197" s="34">
        <v>36.4</v>
      </c>
      <c r="J197" s="27">
        <v>14.6</v>
      </c>
      <c r="K197" s="27"/>
      <c r="L197" s="27">
        <f t="shared" si="16"/>
        <v>36.4</v>
      </c>
      <c r="M197" s="27">
        <f t="shared" si="17"/>
        <v>14.6</v>
      </c>
      <c r="N197" s="27">
        <f t="shared" si="18"/>
        <v>21.799999999999997</v>
      </c>
      <c r="O197" s="27" t="s">
        <v>1323</v>
      </c>
      <c r="P197" s="40"/>
    </row>
    <row r="198" spans="1:16" s="19" customFormat="1">
      <c r="A198" s="30">
        <v>15</v>
      </c>
      <c r="B198" s="38" t="s">
        <v>218</v>
      </c>
      <c r="C198" s="38" t="s">
        <v>224</v>
      </c>
      <c r="D198" s="38" t="s">
        <v>231</v>
      </c>
      <c r="E198" s="39" t="s">
        <v>242</v>
      </c>
      <c r="F198" s="36">
        <v>0.90700000000000003</v>
      </c>
      <c r="G198" s="38" t="s">
        <v>1072</v>
      </c>
      <c r="H198" s="34">
        <v>3.5</v>
      </c>
      <c r="I198" s="34">
        <v>40.799999999999997</v>
      </c>
      <c r="J198" s="27">
        <v>16.3</v>
      </c>
      <c r="K198" s="27"/>
      <c r="L198" s="27">
        <f t="shared" si="16"/>
        <v>40.799999999999997</v>
      </c>
      <c r="M198" s="27">
        <f t="shared" si="17"/>
        <v>16.3</v>
      </c>
      <c r="N198" s="27">
        <f t="shared" si="18"/>
        <v>24.499999999999996</v>
      </c>
      <c r="O198" s="27" t="s">
        <v>1323</v>
      </c>
      <c r="P198" s="40"/>
    </row>
    <row r="199" spans="1:16" s="19" customFormat="1">
      <c r="A199" s="30">
        <v>16</v>
      </c>
      <c r="B199" s="38" t="s">
        <v>218</v>
      </c>
      <c r="C199" s="38" t="s">
        <v>224</v>
      </c>
      <c r="D199" s="38" t="s">
        <v>231</v>
      </c>
      <c r="E199" s="39" t="s">
        <v>243</v>
      </c>
      <c r="F199" s="36">
        <v>0.93100000000000005</v>
      </c>
      <c r="G199" s="38" t="s">
        <v>1072</v>
      </c>
      <c r="H199" s="34">
        <v>3.5</v>
      </c>
      <c r="I199" s="34">
        <v>41.9</v>
      </c>
      <c r="J199" s="27">
        <v>16.8</v>
      </c>
      <c r="K199" s="27"/>
      <c r="L199" s="27">
        <f t="shared" si="16"/>
        <v>41.9</v>
      </c>
      <c r="M199" s="27">
        <f t="shared" si="17"/>
        <v>16.8</v>
      </c>
      <c r="N199" s="27">
        <f t="shared" si="18"/>
        <v>25.099999999999998</v>
      </c>
      <c r="O199" s="27" t="s">
        <v>1323</v>
      </c>
      <c r="P199" s="40"/>
    </row>
    <row r="200" spans="1:16" s="19" customFormat="1">
      <c r="A200" s="30">
        <v>17</v>
      </c>
      <c r="B200" s="38" t="s">
        <v>218</v>
      </c>
      <c r="C200" s="38" t="s">
        <v>224</v>
      </c>
      <c r="D200" s="38" t="s">
        <v>231</v>
      </c>
      <c r="E200" s="39" t="s">
        <v>244</v>
      </c>
      <c r="F200" s="36">
        <v>0.105</v>
      </c>
      <c r="G200" s="38" t="s">
        <v>1072</v>
      </c>
      <c r="H200" s="34">
        <v>3.5</v>
      </c>
      <c r="I200" s="34">
        <v>4.7</v>
      </c>
      <c r="J200" s="27">
        <v>2</v>
      </c>
      <c r="K200" s="27"/>
      <c r="L200" s="27">
        <f t="shared" si="16"/>
        <v>4.7</v>
      </c>
      <c r="M200" s="27">
        <f t="shared" si="17"/>
        <v>2</v>
      </c>
      <c r="N200" s="27">
        <f t="shared" si="18"/>
        <v>2.7</v>
      </c>
      <c r="O200" s="27" t="s">
        <v>1323</v>
      </c>
      <c r="P200" s="40"/>
    </row>
    <row r="201" spans="1:16" s="19" customFormat="1">
      <c r="A201" s="30">
        <v>18</v>
      </c>
      <c r="B201" s="38" t="s">
        <v>218</v>
      </c>
      <c r="C201" s="38" t="s">
        <v>219</v>
      </c>
      <c r="D201" s="38" t="s">
        <v>1204</v>
      </c>
      <c r="E201" s="39" t="s">
        <v>1201</v>
      </c>
      <c r="F201" s="36">
        <v>1.3660000000000001</v>
      </c>
      <c r="G201" s="38" t="s">
        <v>1072</v>
      </c>
      <c r="H201" s="34">
        <v>3.5</v>
      </c>
      <c r="I201" s="34">
        <v>116</v>
      </c>
      <c r="J201" s="27">
        <v>24.6</v>
      </c>
      <c r="K201" s="27"/>
      <c r="L201" s="27">
        <f t="shared" si="16"/>
        <v>116</v>
      </c>
      <c r="M201" s="27">
        <f t="shared" si="17"/>
        <v>24.6</v>
      </c>
      <c r="N201" s="27">
        <f t="shared" si="18"/>
        <v>91.4</v>
      </c>
      <c r="O201" s="27" t="s">
        <v>1323</v>
      </c>
      <c r="P201" s="40"/>
    </row>
    <row r="202" spans="1:16" s="19" customFormat="1">
      <c r="A202" s="30">
        <v>19</v>
      </c>
      <c r="B202" s="38" t="s">
        <v>218</v>
      </c>
      <c r="C202" s="38" t="s">
        <v>219</v>
      </c>
      <c r="D202" s="38" t="s">
        <v>1204</v>
      </c>
      <c r="E202" s="39" t="s">
        <v>1202</v>
      </c>
      <c r="F202" s="36">
        <v>1.0720000000000001</v>
      </c>
      <c r="G202" s="38" t="s">
        <v>1072</v>
      </c>
      <c r="H202" s="34">
        <v>3.5</v>
      </c>
      <c r="I202" s="34">
        <v>64.3</v>
      </c>
      <c r="J202" s="27">
        <v>19.3</v>
      </c>
      <c r="K202" s="27"/>
      <c r="L202" s="27">
        <f t="shared" si="16"/>
        <v>64.3</v>
      </c>
      <c r="M202" s="27">
        <f t="shared" si="17"/>
        <v>19.3</v>
      </c>
      <c r="N202" s="27">
        <f t="shared" si="18"/>
        <v>45</v>
      </c>
      <c r="O202" s="27" t="s">
        <v>1323</v>
      </c>
      <c r="P202" s="40"/>
    </row>
    <row r="203" spans="1:16" s="19" customFormat="1">
      <c r="A203" s="30">
        <v>20</v>
      </c>
      <c r="B203" s="38" t="s">
        <v>218</v>
      </c>
      <c r="C203" s="38" t="s">
        <v>219</v>
      </c>
      <c r="D203" s="38" t="s">
        <v>1204</v>
      </c>
      <c r="E203" s="39" t="s">
        <v>1203</v>
      </c>
      <c r="F203" s="36">
        <v>0.81499999999999995</v>
      </c>
      <c r="G203" s="38" t="s">
        <v>1072</v>
      </c>
      <c r="H203" s="34">
        <v>3.5</v>
      </c>
      <c r="I203" s="34">
        <v>49</v>
      </c>
      <c r="J203" s="27">
        <v>14.7</v>
      </c>
      <c r="K203" s="27"/>
      <c r="L203" s="27">
        <f t="shared" si="16"/>
        <v>49</v>
      </c>
      <c r="M203" s="27">
        <f t="shared" si="17"/>
        <v>14.7</v>
      </c>
      <c r="N203" s="27">
        <f t="shared" si="18"/>
        <v>34.299999999999997</v>
      </c>
      <c r="O203" s="27" t="s">
        <v>1323</v>
      </c>
      <c r="P203" s="40"/>
    </row>
    <row r="204" spans="1:16" s="19" customFormat="1">
      <c r="A204" s="30">
        <v>21</v>
      </c>
      <c r="B204" s="38" t="s">
        <v>218</v>
      </c>
      <c r="C204" s="38" t="s">
        <v>219</v>
      </c>
      <c r="D204" s="38" t="s">
        <v>1204</v>
      </c>
      <c r="E204" s="39" t="s">
        <v>1305</v>
      </c>
      <c r="F204" s="36">
        <v>4.2380000000000004</v>
      </c>
      <c r="G204" s="38" t="s">
        <v>1072</v>
      </c>
      <c r="H204" s="34" t="s">
        <v>221</v>
      </c>
      <c r="I204" s="34" t="s">
        <v>1321</v>
      </c>
      <c r="J204" s="27">
        <v>76.3</v>
      </c>
      <c r="K204" s="27"/>
      <c r="L204" s="27" t="str">
        <f t="shared" si="16"/>
        <v>427.68</v>
      </c>
      <c r="M204" s="27">
        <f t="shared" si="17"/>
        <v>76.3</v>
      </c>
      <c r="N204" s="27">
        <f t="shared" si="18"/>
        <v>351.38</v>
      </c>
      <c r="O204" s="27" t="s">
        <v>1323</v>
      </c>
      <c r="P204" s="40"/>
    </row>
    <row r="205" spans="1:16" s="19" customFormat="1">
      <c r="A205" s="30">
        <v>22</v>
      </c>
      <c r="B205" s="38" t="s">
        <v>218</v>
      </c>
      <c r="C205" s="38" t="s">
        <v>219</v>
      </c>
      <c r="D205" s="38" t="s">
        <v>1204</v>
      </c>
      <c r="E205" s="39" t="s">
        <v>1306</v>
      </c>
      <c r="F205" s="36">
        <v>3.2509999999999999</v>
      </c>
      <c r="G205" s="38" t="s">
        <v>1072</v>
      </c>
      <c r="H205" s="34" t="s">
        <v>221</v>
      </c>
      <c r="I205" s="34" t="s">
        <v>1322</v>
      </c>
      <c r="J205" s="27">
        <v>58.4</v>
      </c>
      <c r="K205" s="27"/>
      <c r="L205" s="27" t="str">
        <f t="shared" si="16"/>
        <v>397.56</v>
      </c>
      <c r="M205" s="27">
        <f t="shared" si="17"/>
        <v>58.4</v>
      </c>
      <c r="N205" s="27">
        <f t="shared" si="18"/>
        <v>339.16</v>
      </c>
      <c r="O205" s="27" t="s">
        <v>1323</v>
      </c>
      <c r="P205" s="40"/>
    </row>
    <row r="206" spans="1:16" s="19" customFormat="1">
      <c r="A206" s="30">
        <v>23</v>
      </c>
      <c r="B206" s="38" t="s">
        <v>218</v>
      </c>
      <c r="C206" s="38" t="s">
        <v>219</v>
      </c>
      <c r="D206" s="38" t="s">
        <v>220</v>
      </c>
      <c r="E206" s="39" t="s">
        <v>1307</v>
      </c>
      <c r="F206" s="36">
        <v>0.6</v>
      </c>
      <c r="G206" s="38" t="s">
        <v>1072</v>
      </c>
      <c r="H206" s="34" t="s">
        <v>221</v>
      </c>
      <c r="I206" s="34">
        <v>36</v>
      </c>
      <c r="J206" s="27">
        <v>10.8</v>
      </c>
      <c r="K206" s="27"/>
      <c r="L206" s="27">
        <f t="shared" si="16"/>
        <v>36</v>
      </c>
      <c r="M206" s="27">
        <f t="shared" si="17"/>
        <v>10.8</v>
      </c>
      <c r="N206" s="27">
        <f t="shared" si="18"/>
        <v>25.2</v>
      </c>
      <c r="O206" s="27" t="s">
        <v>1323</v>
      </c>
      <c r="P206" s="40"/>
    </row>
    <row r="207" spans="1:16" s="19" customFormat="1">
      <c r="A207" s="30">
        <v>24</v>
      </c>
      <c r="B207" s="38" t="s">
        <v>218</v>
      </c>
      <c r="C207" s="38" t="s">
        <v>219</v>
      </c>
      <c r="D207" s="38" t="s">
        <v>220</v>
      </c>
      <c r="E207" s="39" t="s">
        <v>222</v>
      </c>
      <c r="F207" s="36">
        <v>2.6579999999999999</v>
      </c>
      <c r="G207" s="38" t="s">
        <v>1072</v>
      </c>
      <c r="H207" s="34">
        <v>3.5</v>
      </c>
      <c r="I207" s="34">
        <v>159.5</v>
      </c>
      <c r="J207" s="27">
        <v>47.8</v>
      </c>
      <c r="K207" s="27"/>
      <c r="L207" s="27">
        <f t="shared" si="16"/>
        <v>159.5</v>
      </c>
      <c r="M207" s="27">
        <f t="shared" si="17"/>
        <v>47.8</v>
      </c>
      <c r="N207" s="27">
        <f t="shared" si="18"/>
        <v>111.7</v>
      </c>
      <c r="O207" s="27" t="s">
        <v>1323</v>
      </c>
      <c r="P207" s="40"/>
    </row>
    <row r="208" spans="1:16" s="19" customFormat="1">
      <c r="A208" s="30">
        <v>25</v>
      </c>
      <c r="B208" s="38" t="s">
        <v>218</v>
      </c>
      <c r="C208" s="38" t="s">
        <v>219</v>
      </c>
      <c r="D208" s="38" t="s">
        <v>220</v>
      </c>
      <c r="E208" s="39" t="s">
        <v>223</v>
      </c>
      <c r="F208" s="36">
        <v>0.219</v>
      </c>
      <c r="G208" s="38" t="s">
        <v>1072</v>
      </c>
      <c r="H208" s="34">
        <v>3.5</v>
      </c>
      <c r="I208" s="34">
        <v>13.1</v>
      </c>
      <c r="J208" s="27">
        <v>3.9</v>
      </c>
      <c r="K208" s="27"/>
      <c r="L208" s="27">
        <f t="shared" si="16"/>
        <v>13.1</v>
      </c>
      <c r="M208" s="27">
        <f t="shared" si="17"/>
        <v>3.9</v>
      </c>
      <c r="N208" s="27">
        <f t="shared" si="18"/>
        <v>9.1999999999999993</v>
      </c>
      <c r="O208" s="27" t="s">
        <v>1323</v>
      </c>
      <c r="P208" s="40"/>
    </row>
    <row r="209" spans="1:16" s="19" customFormat="1">
      <c r="A209" s="30">
        <v>26</v>
      </c>
      <c r="B209" s="38" t="s">
        <v>218</v>
      </c>
      <c r="C209" s="38" t="s">
        <v>245</v>
      </c>
      <c r="D209" s="38" t="s">
        <v>246</v>
      </c>
      <c r="E209" s="39" t="s">
        <v>1308</v>
      </c>
      <c r="F209" s="36">
        <v>0.36</v>
      </c>
      <c r="G209" s="38" t="s">
        <v>1072</v>
      </c>
      <c r="H209" s="34">
        <v>3.5</v>
      </c>
      <c r="I209" s="34">
        <v>16.2</v>
      </c>
      <c r="J209" s="27">
        <v>6.5</v>
      </c>
      <c r="K209" s="27"/>
      <c r="L209" s="27">
        <f t="shared" si="16"/>
        <v>16.2</v>
      </c>
      <c r="M209" s="27">
        <f t="shared" si="17"/>
        <v>6.5</v>
      </c>
      <c r="N209" s="27">
        <f t="shared" si="18"/>
        <v>9.6999999999999993</v>
      </c>
      <c r="O209" s="27" t="s">
        <v>1323</v>
      </c>
      <c r="P209" s="40"/>
    </row>
    <row r="210" spans="1:16" s="19" customFormat="1">
      <c r="A210" s="30">
        <v>27</v>
      </c>
      <c r="B210" s="38" t="s">
        <v>218</v>
      </c>
      <c r="C210" s="38" t="s">
        <v>245</v>
      </c>
      <c r="D210" s="38" t="s">
        <v>246</v>
      </c>
      <c r="E210" s="39" t="s">
        <v>1309</v>
      </c>
      <c r="F210" s="36">
        <v>0.158</v>
      </c>
      <c r="G210" s="38" t="s">
        <v>1072</v>
      </c>
      <c r="H210" s="34">
        <v>3.5</v>
      </c>
      <c r="I210" s="34">
        <v>7.1</v>
      </c>
      <c r="J210" s="27">
        <v>2.8</v>
      </c>
      <c r="K210" s="27"/>
      <c r="L210" s="27">
        <f t="shared" si="16"/>
        <v>7.1</v>
      </c>
      <c r="M210" s="27">
        <f t="shared" si="17"/>
        <v>2.8</v>
      </c>
      <c r="N210" s="27">
        <f t="shared" si="18"/>
        <v>4.3</v>
      </c>
      <c r="O210" s="27" t="s">
        <v>1323</v>
      </c>
      <c r="P210" s="40"/>
    </row>
    <row r="211" spans="1:16" s="19" customFormat="1">
      <c r="A211" s="30">
        <v>28</v>
      </c>
      <c r="B211" s="38" t="s">
        <v>218</v>
      </c>
      <c r="C211" s="38" t="s">
        <v>245</v>
      </c>
      <c r="D211" s="38" t="s">
        <v>246</v>
      </c>
      <c r="E211" s="39" t="s">
        <v>247</v>
      </c>
      <c r="F211" s="36">
        <v>0.105</v>
      </c>
      <c r="G211" s="38" t="s">
        <v>1072</v>
      </c>
      <c r="H211" s="34">
        <v>3.5</v>
      </c>
      <c r="I211" s="34">
        <v>4.7</v>
      </c>
      <c r="J211" s="27">
        <v>2</v>
      </c>
      <c r="K211" s="27"/>
      <c r="L211" s="27">
        <f t="shared" si="16"/>
        <v>4.7</v>
      </c>
      <c r="M211" s="27">
        <f t="shared" si="17"/>
        <v>2</v>
      </c>
      <c r="N211" s="27">
        <f t="shared" si="18"/>
        <v>2.7</v>
      </c>
      <c r="O211" s="27" t="s">
        <v>1323</v>
      </c>
      <c r="P211" s="40"/>
    </row>
    <row r="212" spans="1:16" s="19" customFormat="1">
      <c r="A212" s="30">
        <v>29</v>
      </c>
      <c r="B212" s="38" t="s">
        <v>218</v>
      </c>
      <c r="C212" s="38" t="s">
        <v>245</v>
      </c>
      <c r="D212" s="38" t="s">
        <v>246</v>
      </c>
      <c r="E212" s="39" t="s">
        <v>1310</v>
      </c>
      <c r="F212" s="36">
        <v>0.10100000000000001</v>
      </c>
      <c r="G212" s="38" t="s">
        <v>1072</v>
      </c>
      <c r="H212" s="34">
        <v>3.5</v>
      </c>
      <c r="I212" s="34">
        <v>4.5</v>
      </c>
      <c r="J212" s="27">
        <v>1.8</v>
      </c>
      <c r="K212" s="27"/>
      <c r="L212" s="27">
        <f t="shared" si="16"/>
        <v>4.5</v>
      </c>
      <c r="M212" s="27">
        <f t="shared" si="17"/>
        <v>1.8</v>
      </c>
      <c r="N212" s="27">
        <f t="shared" si="18"/>
        <v>2.7</v>
      </c>
      <c r="O212" s="27" t="s">
        <v>1323</v>
      </c>
      <c r="P212" s="40"/>
    </row>
    <row r="213" spans="1:16" s="19" customFormat="1">
      <c r="A213" s="30">
        <v>30</v>
      </c>
      <c r="B213" s="38" t="s">
        <v>218</v>
      </c>
      <c r="C213" s="38" t="s">
        <v>245</v>
      </c>
      <c r="D213" s="38" t="s">
        <v>246</v>
      </c>
      <c r="E213" s="39" t="s">
        <v>1311</v>
      </c>
      <c r="F213" s="36">
        <v>0.439</v>
      </c>
      <c r="G213" s="38" t="s">
        <v>1072</v>
      </c>
      <c r="H213" s="34">
        <v>3.5</v>
      </c>
      <c r="I213" s="34">
        <v>19.8</v>
      </c>
      <c r="J213" s="27">
        <v>7.9</v>
      </c>
      <c r="K213" s="27"/>
      <c r="L213" s="27">
        <f t="shared" si="16"/>
        <v>19.8</v>
      </c>
      <c r="M213" s="27">
        <f t="shared" si="17"/>
        <v>7.9</v>
      </c>
      <c r="N213" s="27">
        <f t="shared" si="18"/>
        <v>11.9</v>
      </c>
      <c r="O213" s="27" t="s">
        <v>1323</v>
      </c>
      <c r="P213" s="40"/>
    </row>
    <row r="214" spans="1:16" s="19" customFormat="1">
      <c r="A214" s="30">
        <v>31</v>
      </c>
      <c r="B214" s="38" t="s">
        <v>218</v>
      </c>
      <c r="C214" s="38" t="s">
        <v>245</v>
      </c>
      <c r="D214" s="38" t="s">
        <v>246</v>
      </c>
      <c r="E214" s="39" t="s">
        <v>1312</v>
      </c>
      <c r="F214" s="36">
        <v>0.47299999999999998</v>
      </c>
      <c r="G214" s="38" t="s">
        <v>1072</v>
      </c>
      <c r="H214" s="34">
        <v>3.5</v>
      </c>
      <c r="I214" s="34">
        <v>21.3</v>
      </c>
      <c r="J214" s="27">
        <v>8.5</v>
      </c>
      <c r="K214" s="27"/>
      <c r="L214" s="27">
        <f t="shared" si="16"/>
        <v>21.3</v>
      </c>
      <c r="M214" s="27">
        <f t="shared" si="17"/>
        <v>8.5</v>
      </c>
      <c r="N214" s="27">
        <f t="shared" si="18"/>
        <v>12.8</v>
      </c>
      <c r="O214" s="27" t="s">
        <v>1323</v>
      </c>
      <c r="P214" s="40"/>
    </row>
    <row r="215" spans="1:16" s="19" customFormat="1">
      <c r="A215" s="30">
        <v>32</v>
      </c>
      <c r="B215" s="38" t="s">
        <v>218</v>
      </c>
      <c r="C215" s="38" t="s">
        <v>245</v>
      </c>
      <c r="D215" s="38" t="s">
        <v>246</v>
      </c>
      <c r="E215" s="39" t="s">
        <v>1313</v>
      </c>
      <c r="F215" s="36">
        <v>0.35499999999999998</v>
      </c>
      <c r="G215" s="38" t="s">
        <v>1072</v>
      </c>
      <c r="H215" s="34">
        <v>3.5</v>
      </c>
      <c r="I215" s="34">
        <v>9.6</v>
      </c>
      <c r="J215" s="27">
        <v>6.4</v>
      </c>
      <c r="K215" s="27"/>
      <c r="L215" s="27">
        <f t="shared" si="16"/>
        <v>9.6</v>
      </c>
      <c r="M215" s="27">
        <f t="shared" si="17"/>
        <v>6.4</v>
      </c>
      <c r="N215" s="27">
        <f t="shared" si="18"/>
        <v>3.1999999999999993</v>
      </c>
      <c r="O215" s="27" t="s">
        <v>1323</v>
      </c>
      <c r="P215" s="40"/>
    </row>
    <row r="216" spans="1:16" s="19" customFormat="1">
      <c r="A216" s="30">
        <v>33</v>
      </c>
      <c r="B216" s="38" t="s">
        <v>218</v>
      </c>
      <c r="C216" s="38" t="s">
        <v>245</v>
      </c>
      <c r="D216" s="38" t="s">
        <v>246</v>
      </c>
      <c r="E216" s="39" t="s">
        <v>1314</v>
      </c>
      <c r="F216" s="36">
        <v>2.1219999999999999</v>
      </c>
      <c r="G216" s="38" t="s">
        <v>1072</v>
      </c>
      <c r="H216" s="34">
        <v>3.5</v>
      </c>
      <c r="I216" s="34">
        <v>95.5</v>
      </c>
      <c r="J216" s="27">
        <v>38.200000000000003</v>
      </c>
      <c r="K216" s="27"/>
      <c r="L216" s="27">
        <f t="shared" si="16"/>
        <v>95.5</v>
      </c>
      <c r="M216" s="27">
        <f t="shared" si="17"/>
        <v>38.200000000000003</v>
      </c>
      <c r="N216" s="27">
        <f t="shared" si="18"/>
        <v>57.3</v>
      </c>
      <c r="O216" s="27" t="s">
        <v>1323</v>
      </c>
      <c r="P216" s="40"/>
    </row>
    <row r="217" spans="1:16" s="19" customFormat="1">
      <c r="A217" s="30">
        <v>34</v>
      </c>
      <c r="B217" s="38" t="s">
        <v>218</v>
      </c>
      <c r="C217" s="38" t="s">
        <v>245</v>
      </c>
      <c r="D217" s="38" t="s">
        <v>248</v>
      </c>
      <c r="E217" s="39" t="s">
        <v>1315</v>
      </c>
      <c r="F217" s="36">
        <v>0.10299999999999999</v>
      </c>
      <c r="G217" s="38" t="s">
        <v>1072</v>
      </c>
      <c r="H217" s="34">
        <v>3.5</v>
      </c>
      <c r="I217" s="34">
        <v>4.5999999999999996</v>
      </c>
      <c r="J217" s="27">
        <v>2</v>
      </c>
      <c r="K217" s="27"/>
      <c r="L217" s="27">
        <f t="shared" si="16"/>
        <v>4.5999999999999996</v>
      </c>
      <c r="M217" s="27">
        <f t="shared" si="17"/>
        <v>2</v>
      </c>
      <c r="N217" s="27">
        <f t="shared" si="18"/>
        <v>2.5999999999999996</v>
      </c>
      <c r="O217" s="27" t="s">
        <v>1323</v>
      </c>
      <c r="P217" s="40"/>
    </row>
    <row r="218" spans="1:16" s="19" customFormat="1">
      <c r="A218" s="30">
        <v>35</v>
      </c>
      <c r="B218" s="38" t="s">
        <v>218</v>
      </c>
      <c r="C218" s="38" t="s">
        <v>245</v>
      </c>
      <c r="D218" s="38" t="s">
        <v>248</v>
      </c>
      <c r="E218" s="39" t="s">
        <v>1316</v>
      </c>
      <c r="F218" s="36">
        <v>1.7010000000000001</v>
      </c>
      <c r="G218" s="38" t="s">
        <v>1072</v>
      </c>
      <c r="H218" s="34">
        <v>3.5</v>
      </c>
      <c r="I218" s="34">
        <v>76.5</v>
      </c>
      <c r="J218" s="27">
        <v>30.6</v>
      </c>
      <c r="K218" s="27"/>
      <c r="L218" s="27">
        <f t="shared" si="16"/>
        <v>76.5</v>
      </c>
      <c r="M218" s="27">
        <f t="shared" si="17"/>
        <v>30.6</v>
      </c>
      <c r="N218" s="27">
        <f t="shared" si="18"/>
        <v>45.9</v>
      </c>
      <c r="O218" s="27" t="s">
        <v>1323</v>
      </c>
      <c r="P218" s="40"/>
    </row>
    <row r="219" spans="1:16" s="19" customFormat="1">
      <c r="A219" s="30">
        <v>36</v>
      </c>
      <c r="B219" s="38" t="s">
        <v>218</v>
      </c>
      <c r="C219" s="38" t="s">
        <v>245</v>
      </c>
      <c r="D219" s="38" t="s">
        <v>248</v>
      </c>
      <c r="E219" s="39" t="s">
        <v>1317</v>
      </c>
      <c r="F219" s="36">
        <v>0.105</v>
      </c>
      <c r="G219" s="38" t="s">
        <v>1072</v>
      </c>
      <c r="H219" s="34">
        <v>3.5</v>
      </c>
      <c r="I219" s="34">
        <v>4.7</v>
      </c>
      <c r="J219" s="27">
        <v>2</v>
      </c>
      <c r="K219" s="27"/>
      <c r="L219" s="27">
        <f t="shared" si="16"/>
        <v>4.7</v>
      </c>
      <c r="M219" s="27">
        <f t="shared" si="17"/>
        <v>2</v>
      </c>
      <c r="N219" s="27">
        <f t="shared" si="18"/>
        <v>2.7</v>
      </c>
      <c r="O219" s="27" t="s">
        <v>1323</v>
      </c>
      <c r="P219" s="40"/>
    </row>
    <row r="220" spans="1:16" s="19" customFormat="1">
      <c r="A220" s="30">
        <v>37</v>
      </c>
      <c r="B220" s="38" t="s">
        <v>218</v>
      </c>
      <c r="C220" s="38" t="s">
        <v>245</v>
      </c>
      <c r="D220" s="38" t="s">
        <v>248</v>
      </c>
      <c r="E220" s="39" t="s">
        <v>1318</v>
      </c>
      <c r="F220" s="36">
        <v>4.2279999999999998</v>
      </c>
      <c r="G220" s="38" t="s">
        <v>1072</v>
      </c>
      <c r="H220" s="34">
        <v>3.5</v>
      </c>
      <c r="I220" s="34">
        <v>190.3</v>
      </c>
      <c r="J220" s="27">
        <v>76.099999999999994</v>
      </c>
      <c r="K220" s="27"/>
      <c r="L220" s="27">
        <f t="shared" si="16"/>
        <v>190.3</v>
      </c>
      <c r="M220" s="27">
        <f t="shared" si="17"/>
        <v>76.099999999999994</v>
      </c>
      <c r="N220" s="27">
        <f t="shared" si="18"/>
        <v>114.20000000000002</v>
      </c>
      <c r="O220" s="27" t="s">
        <v>1323</v>
      </c>
      <c r="P220" s="40"/>
    </row>
    <row r="221" spans="1:16" s="19" customFormat="1">
      <c r="A221" s="30">
        <v>38</v>
      </c>
      <c r="B221" s="38" t="s">
        <v>218</v>
      </c>
      <c r="C221" s="38" t="s">
        <v>245</v>
      </c>
      <c r="D221" s="38" t="s">
        <v>248</v>
      </c>
      <c r="E221" s="39" t="s">
        <v>1319</v>
      </c>
      <c r="F221" s="36">
        <v>0.25</v>
      </c>
      <c r="G221" s="38" t="s">
        <v>1072</v>
      </c>
      <c r="H221" s="34">
        <v>3.5</v>
      </c>
      <c r="I221" s="34">
        <v>123.8</v>
      </c>
      <c r="J221" s="27">
        <v>4.5</v>
      </c>
      <c r="K221" s="27"/>
      <c r="L221" s="27">
        <f t="shared" si="16"/>
        <v>123.8</v>
      </c>
      <c r="M221" s="27">
        <f t="shared" si="17"/>
        <v>4.5</v>
      </c>
      <c r="N221" s="27">
        <f t="shared" si="18"/>
        <v>119.3</v>
      </c>
      <c r="O221" s="27" t="s">
        <v>1323</v>
      </c>
      <c r="P221" s="40"/>
    </row>
    <row r="222" spans="1:16" s="19" customFormat="1">
      <c r="A222" s="30">
        <v>39</v>
      </c>
      <c r="B222" s="38" t="s">
        <v>218</v>
      </c>
      <c r="C222" s="38" t="s">
        <v>245</v>
      </c>
      <c r="D222" s="38" t="s">
        <v>248</v>
      </c>
      <c r="E222" s="39" t="s">
        <v>1320</v>
      </c>
      <c r="F222" s="36">
        <v>0.46300000000000002</v>
      </c>
      <c r="G222" s="38" t="s">
        <v>1072</v>
      </c>
      <c r="H222" s="34">
        <v>3.5</v>
      </c>
      <c r="I222" s="34">
        <v>20.8</v>
      </c>
      <c r="J222" s="27">
        <v>8.3000000000000007</v>
      </c>
      <c r="K222" s="27"/>
      <c r="L222" s="27">
        <f t="shared" si="16"/>
        <v>20.8</v>
      </c>
      <c r="M222" s="27">
        <f t="shared" si="17"/>
        <v>8.3000000000000007</v>
      </c>
      <c r="N222" s="27">
        <f t="shared" si="18"/>
        <v>12.5</v>
      </c>
      <c r="O222" s="27" t="s">
        <v>1323</v>
      </c>
      <c r="P222" s="40"/>
    </row>
    <row r="223" spans="1:16" s="14" customFormat="1" ht="19.2" customHeight="1">
      <c r="A223" s="70" t="s">
        <v>314</v>
      </c>
      <c r="B223" s="71"/>
      <c r="C223" s="71"/>
      <c r="D223" s="71"/>
      <c r="E223" s="71"/>
      <c r="F223" s="28">
        <f>SUM(F224:F271)</f>
        <v>58.896999999999998</v>
      </c>
      <c r="G223" s="28"/>
      <c r="H223" s="28"/>
      <c r="I223" s="28">
        <f>SUM(I224:I271)</f>
        <v>4121.2</v>
      </c>
      <c r="J223" s="28">
        <f>SUM(J224:J271)</f>
        <v>1224.9999999999998</v>
      </c>
      <c r="K223" s="28"/>
      <c r="L223" s="28">
        <f>SUM(L224:L271)</f>
        <v>4121.2</v>
      </c>
      <c r="M223" s="28">
        <f>SUM(M224:M271)</f>
        <v>1224.9999999999998</v>
      </c>
      <c r="N223" s="28">
        <f>SUM(N224:N271)</f>
        <v>2896.2</v>
      </c>
      <c r="O223" s="27"/>
      <c r="P223" s="29"/>
    </row>
    <row r="224" spans="1:16" s="16" customFormat="1">
      <c r="A224" s="30">
        <v>1</v>
      </c>
      <c r="B224" s="27" t="s">
        <v>249</v>
      </c>
      <c r="C224" s="27" t="s">
        <v>304</v>
      </c>
      <c r="D224" s="27" t="s">
        <v>305</v>
      </c>
      <c r="E224" s="31" t="s">
        <v>306</v>
      </c>
      <c r="F224" s="27">
        <v>0.56000000000000005</v>
      </c>
      <c r="G224" s="27" t="s">
        <v>1072</v>
      </c>
      <c r="H224" s="27" t="s">
        <v>260</v>
      </c>
      <c r="I224" s="27">
        <v>65.5</v>
      </c>
      <c r="J224" s="27">
        <f t="shared" ref="J224:J271" si="19">M224</f>
        <v>10.1</v>
      </c>
      <c r="K224" s="27"/>
      <c r="L224" s="27">
        <f t="shared" ref="L224:L271" si="20">I224</f>
        <v>65.5</v>
      </c>
      <c r="M224" s="27">
        <v>10.1</v>
      </c>
      <c r="N224" s="27">
        <f t="shared" ref="N224:N271" si="21">L224-M224</f>
        <v>55.4</v>
      </c>
      <c r="O224" s="27" t="s">
        <v>1150</v>
      </c>
      <c r="P224" s="37"/>
    </row>
    <row r="225" spans="1:16" s="16" customFormat="1">
      <c r="A225" s="30">
        <v>2</v>
      </c>
      <c r="B225" s="27" t="s">
        <v>249</v>
      </c>
      <c r="C225" s="27" t="s">
        <v>304</v>
      </c>
      <c r="D225" s="27" t="s">
        <v>305</v>
      </c>
      <c r="E225" s="31" t="s">
        <v>307</v>
      </c>
      <c r="F225" s="27">
        <v>3.98</v>
      </c>
      <c r="G225" s="27" t="s">
        <v>1072</v>
      </c>
      <c r="H225" s="27" t="s">
        <v>253</v>
      </c>
      <c r="I225" s="27">
        <v>218.9</v>
      </c>
      <c r="J225" s="27">
        <f t="shared" si="19"/>
        <v>71.599999999999994</v>
      </c>
      <c r="K225" s="27"/>
      <c r="L225" s="27">
        <f t="shared" si="20"/>
        <v>218.9</v>
      </c>
      <c r="M225" s="27">
        <v>71.599999999999994</v>
      </c>
      <c r="N225" s="27">
        <f t="shared" si="21"/>
        <v>147.30000000000001</v>
      </c>
      <c r="O225" s="27" t="s">
        <v>1150</v>
      </c>
      <c r="P225" s="37"/>
    </row>
    <row r="226" spans="1:16" s="16" customFormat="1">
      <c r="A226" s="30">
        <v>3</v>
      </c>
      <c r="B226" s="27" t="s">
        <v>249</v>
      </c>
      <c r="C226" s="27" t="s">
        <v>304</v>
      </c>
      <c r="D226" s="27" t="s">
        <v>312</v>
      </c>
      <c r="E226" s="31" t="s">
        <v>313</v>
      </c>
      <c r="F226" s="27">
        <v>1.23</v>
      </c>
      <c r="G226" s="27" t="s">
        <v>1072</v>
      </c>
      <c r="H226" s="27" t="s">
        <v>260</v>
      </c>
      <c r="I226" s="27">
        <v>67.7</v>
      </c>
      <c r="J226" s="27">
        <f t="shared" si="19"/>
        <v>22.1</v>
      </c>
      <c r="K226" s="27"/>
      <c r="L226" s="27">
        <f t="shared" si="20"/>
        <v>67.7</v>
      </c>
      <c r="M226" s="27">
        <v>22.1</v>
      </c>
      <c r="N226" s="27">
        <f t="shared" si="21"/>
        <v>45.6</v>
      </c>
      <c r="O226" s="27" t="s">
        <v>1150</v>
      </c>
      <c r="P226" s="37"/>
    </row>
    <row r="227" spans="1:16" s="16" customFormat="1">
      <c r="A227" s="30">
        <v>4</v>
      </c>
      <c r="B227" s="27" t="s">
        <v>249</v>
      </c>
      <c r="C227" s="27" t="s">
        <v>304</v>
      </c>
      <c r="D227" s="27" t="s">
        <v>308</v>
      </c>
      <c r="E227" s="31" t="s">
        <v>309</v>
      </c>
      <c r="F227" s="27">
        <v>10.54</v>
      </c>
      <c r="G227" s="27" t="s">
        <v>1072</v>
      </c>
      <c r="H227" s="27" t="s">
        <v>260</v>
      </c>
      <c r="I227" s="27">
        <v>579.70000000000005</v>
      </c>
      <c r="J227" s="27">
        <f t="shared" si="19"/>
        <v>189.7</v>
      </c>
      <c r="K227" s="27"/>
      <c r="L227" s="27">
        <f t="shared" si="20"/>
        <v>579.70000000000005</v>
      </c>
      <c r="M227" s="27">
        <v>189.7</v>
      </c>
      <c r="N227" s="27">
        <f t="shared" si="21"/>
        <v>390.00000000000006</v>
      </c>
      <c r="O227" s="27" t="s">
        <v>1150</v>
      </c>
      <c r="P227" s="37"/>
    </row>
    <row r="228" spans="1:16" s="16" customFormat="1">
      <c r="A228" s="30">
        <v>5</v>
      </c>
      <c r="B228" s="27" t="s">
        <v>249</v>
      </c>
      <c r="C228" s="27" t="s">
        <v>304</v>
      </c>
      <c r="D228" s="27" t="s">
        <v>310</v>
      </c>
      <c r="E228" s="31" t="s">
        <v>311</v>
      </c>
      <c r="F228" s="27">
        <v>1.37</v>
      </c>
      <c r="G228" s="27" t="s">
        <v>1072</v>
      </c>
      <c r="H228" s="27" t="s">
        <v>260</v>
      </c>
      <c r="I228" s="27">
        <v>75.400000000000006</v>
      </c>
      <c r="J228" s="27">
        <f t="shared" si="19"/>
        <v>24.7</v>
      </c>
      <c r="K228" s="27"/>
      <c r="L228" s="27">
        <f t="shared" si="20"/>
        <v>75.400000000000006</v>
      </c>
      <c r="M228" s="27">
        <v>24.7</v>
      </c>
      <c r="N228" s="27">
        <f t="shared" si="21"/>
        <v>50.7</v>
      </c>
      <c r="O228" s="27" t="s">
        <v>1150</v>
      </c>
      <c r="P228" s="37"/>
    </row>
    <row r="229" spans="1:16" s="16" customFormat="1">
      <c r="A229" s="30">
        <v>6</v>
      </c>
      <c r="B229" s="41" t="s">
        <v>1116</v>
      </c>
      <c r="C229" s="41" t="s">
        <v>1117</v>
      </c>
      <c r="D229" s="41" t="s">
        <v>1119</v>
      </c>
      <c r="E229" s="42" t="s">
        <v>1121</v>
      </c>
      <c r="F229" s="41">
        <v>2.14</v>
      </c>
      <c r="G229" s="27" t="s">
        <v>1072</v>
      </c>
      <c r="H229" s="27">
        <v>4.5</v>
      </c>
      <c r="I229" s="27">
        <v>107</v>
      </c>
      <c r="J229" s="27">
        <f t="shared" si="19"/>
        <v>38.5</v>
      </c>
      <c r="K229" s="27"/>
      <c r="L229" s="27">
        <f t="shared" si="20"/>
        <v>107</v>
      </c>
      <c r="M229" s="27">
        <v>38.5</v>
      </c>
      <c r="N229" s="27">
        <f t="shared" si="21"/>
        <v>68.5</v>
      </c>
      <c r="O229" s="27" t="s">
        <v>1150</v>
      </c>
      <c r="P229" s="37"/>
    </row>
    <row r="230" spans="1:16" s="16" customFormat="1">
      <c r="A230" s="30">
        <v>7</v>
      </c>
      <c r="B230" s="27" t="s">
        <v>1116</v>
      </c>
      <c r="C230" s="27" t="s">
        <v>1117</v>
      </c>
      <c r="D230" s="27" t="s">
        <v>1119</v>
      </c>
      <c r="E230" s="31" t="s">
        <v>1122</v>
      </c>
      <c r="F230" s="27">
        <v>1.49</v>
      </c>
      <c r="G230" s="27" t="s">
        <v>1072</v>
      </c>
      <c r="H230" s="27">
        <v>4.5</v>
      </c>
      <c r="I230" s="27">
        <v>74.5</v>
      </c>
      <c r="J230" s="27">
        <f t="shared" si="19"/>
        <v>26.8</v>
      </c>
      <c r="K230" s="27"/>
      <c r="L230" s="27">
        <f t="shared" si="20"/>
        <v>74.5</v>
      </c>
      <c r="M230" s="27">
        <v>26.8</v>
      </c>
      <c r="N230" s="27">
        <f t="shared" si="21"/>
        <v>47.7</v>
      </c>
      <c r="O230" s="27" t="s">
        <v>1150</v>
      </c>
      <c r="P230" s="37"/>
    </row>
    <row r="231" spans="1:16" s="16" customFormat="1">
      <c r="A231" s="30">
        <v>8</v>
      </c>
      <c r="B231" s="27" t="s">
        <v>1116</v>
      </c>
      <c r="C231" s="27" t="s">
        <v>1117</v>
      </c>
      <c r="D231" s="27" t="s">
        <v>1120</v>
      </c>
      <c r="E231" s="31" t="s">
        <v>1123</v>
      </c>
      <c r="F231" s="27">
        <v>0.67</v>
      </c>
      <c r="G231" s="27" t="s">
        <v>1072</v>
      </c>
      <c r="H231" s="27">
        <v>4.5</v>
      </c>
      <c r="I231" s="27">
        <v>33.5</v>
      </c>
      <c r="J231" s="27">
        <f t="shared" si="19"/>
        <v>12.1</v>
      </c>
      <c r="K231" s="27"/>
      <c r="L231" s="27">
        <f t="shared" si="20"/>
        <v>33.5</v>
      </c>
      <c r="M231" s="27">
        <v>12.1</v>
      </c>
      <c r="N231" s="27">
        <f t="shared" si="21"/>
        <v>21.4</v>
      </c>
      <c r="O231" s="27" t="s">
        <v>1150</v>
      </c>
      <c r="P231" s="37"/>
    </row>
    <row r="232" spans="1:16" s="16" customFormat="1">
      <c r="A232" s="30">
        <v>9</v>
      </c>
      <c r="B232" s="27" t="s">
        <v>1116</v>
      </c>
      <c r="C232" s="27" t="s">
        <v>1118</v>
      </c>
      <c r="D232" s="27" t="s">
        <v>1124</v>
      </c>
      <c r="E232" s="31" t="s">
        <v>1126</v>
      </c>
      <c r="F232" s="27">
        <v>1.4</v>
      </c>
      <c r="G232" s="27" t="s">
        <v>1072</v>
      </c>
      <c r="H232" s="27">
        <v>4.5</v>
      </c>
      <c r="I232" s="27">
        <v>70</v>
      </c>
      <c r="J232" s="27">
        <f t="shared" si="19"/>
        <v>25.2</v>
      </c>
      <c r="K232" s="27"/>
      <c r="L232" s="27">
        <f t="shared" si="20"/>
        <v>70</v>
      </c>
      <c r="M232" s="27">
        <v>25.2</v>
      </c>
      <c r="N232" s="27">
        <f t="shared" si="21"/>
        <v>44.8</v>
      </c>
      <c r="O232" s="27" t="s">
        <v>1150</v>
      </c>
      <c r="P232" s="37"/>
    </row>
    <row r="233" spans="1:16" s="16" customFormat="1">
      <c r="A233" s="30">
        <v>10</v>
      </c>
      <c r="B233" s="27" t="s">
        <v>1116</v>
      </c>
      <c r="C233" s="27" t="s">
        <v>1118</v>
      </c>
      <c r="D233" s="27" t="s">
        <v>1125</v>
      </c>
      <c r="E233" s="31" t="s">
        <v>1127</v>
      </c>
      <c r="F233" s="27">
        <v>1.1399999999999999</v>
      </c>
      <c r="G233" s="27" t="s">
        <v>1072</v>
      </c>
      <c r="H233" s="27">
        <v>4.5</v>
      </c>
      <c r="I233" s="27">
        <v>56.999999999999993</v>
      </c>
      <c r="J233" s="27">
        <f t="shared" si="19"/>
        <v>20.399999999999999</v>
      </c>
      <c r="K233" s="27"/>
      <c r="L233" s="27">
        <f t="shared" si="20"/>
        <v>56.999999999999993</v>
      </c>
      <c r="M233" s="27">
        <v>20.399999999999999</v>
      </c>
      <c r="N233" s="27">
        <f t="shared" si="21"/>
        <v>36.599999999999994</v>
      </c>
      <c r="O233" s="27" t="s">
        <v>1150</v>
      </c>
      <c r="P233" s="37"/>
    </row>
    <row r="234" spans="1:16" s="16" customFormat="1">
      <c r="A234" s="30">
        <v>11</v>
      </c>
      <c r="B234" s="27" t="s">
        <v>249</v>
      </c>
      <c r="C234" s="27" t="s">
        <v>250</v>
      </c>
      <c r="D234" s="27" t="s">
        <v>251</v>
      </c>
      <c r="E234" s="31" t="s">
        <v>252</v>
      </c>
      <c r="F234" s="27">
        <v>0.85899999999999999</v>
      </c>
      <c r="G234" s="27" t="s">
        <v>1072</v>
      </c>
      <c r="H234" s="27" t="s">
        <v>253</v>
      </c>
      <c r="I234" s="27">
        <v>46</v>
      </c>
      <c r="J234" s="27">
        <f t="shared" si="19"/>
        <v>15.5</v>
      </c>
      <c r="K234" s="27"/>
      <c r="L234" s="27">
        <f t="shared" si="20"/>
        <v>46</v>
      </c>
      <c r="M234" s="27">
        <v>15.5</v>
      </c>
      <c r="N234" s="27">
        <f t="shared" si="21"/>
        <v>30.5</v>
      </c>
      <c r="O234" s="27" t="s">
        <v>1150</v>
      </c>
      <c r="P234" s="37"/>
    </row>
    <row r="235" spans="1:16" s="16" customFormat="1">
      <c r="A235" s="30">
        <v>12</v>
      </c>
      <c r="B235" s="27" t="s">
        <v>249</v>
      </c>
      <c r="C235" s="27" t="s">
        <v>250</v>
      </c>
      <c r="D235" s="27" t="s">
        <v>251</v>
      </c>
      <c r="E235" s="31" t="s">
        <v>254</v>
      </c>
      <c r="F235" s="27">
        <v>0.43</v>
      </c>
      <c r="G235" s="27" t="s">
        <v>1072</v>
      </c>
      <c r="H235" s="27" t="s">
        <v>255</v>
      </c>
      <c r="I235" s="27">
        <v>25</v>
      </c>
      <c r="J235" s="27">
        <f t="shared" si="19"/>
        <v>7.7</v>
      </c>
      <c r="K235" s="27"/>
      <c r="L235" s="27">
        <f t="shared" si="20"/>
        <v>25</v>
      </c>
      <c r="M235" s="27">
        <v>7.7</v>
      </c>
      <c r="N235" s="27">
        <f t="shared" si="21"/>
        <v>17.3</v>
      </c>
      <c r="O235" s="27" t="s">
        <v>1150</v>
      </c>
      <c r="P235" s="37"/>
    </row>
    <row r="236" spans="1:16" s="16" customFormat="1">
      <c r="A236" s="30">
        <v>13</v>
      </c>
      <c r="B236" s="27" t="s">
        <v>249</v>
      </c>
      <c r="C236" s="27" t="s">
        <v>250</v>
      </c>
      <c r="D236" s="27" t="s">
        <v>251</v>
      </c>
      <c r="E236" s="31" t="s">
        <v>256</v>
      </c>
      <c r="F236" s="27">
        <v>0.88800000000000001</v>
      </c>
      <c r="G236" s="27" t="s">
        <v>1072</v>
      </c>
      <c r="H236" s="27" t="s">
        <v>253</v>
      </c>
      <c r="I236" s="27">
        <v>50</v>
      </c>
      <c r="J236" s="27">
        <f t="shared" si="19"/>
        <v>16</v>
      </c>
      <c r="K236" s="27"/>
      <c r="L236" s="27">
        <f t="shared" si="20"/>
        <v>50</v>
      </c>
      <c r="M236" s="27">
        <v>16</v>
      </c>
      <c r="N236" s="27">
        <f t="shared" si="21"/>
        <v>34</v>
      </c>
      <c r="O236" s="27" t="s">
        <v>1150</v>
      </c>
      <c r="P236" s="37"/>
    </row>
    <row r="237" spans="1:16" s="16" customFormat="1">
      <c r="A237" s="30">
        <v>14</v>
      </c>
      <c r="B237" s="27" t="s">
        <v>249</v>
      </c>
      <c r="C237" s="27" t="s">
        <v>250</v>
      </c>
      <c r="D237" s="27" t="s">
        <v>251</v>
      </c>
      <c r="E237" s="31" t="s">
        <v>257</v>
      </c>
      <c r="F237" s="27">
        <v>0.52500000000000002</v>
      </c>
      <c r="G237" s="27" t="s">
        <v>1072</v>
      </c>
      <c r="H237" s="27" t="s">
        <v>258</v>
      </c>
      <c r="I237" s="27">
        <v>35</v>
      </c>
      <c r="J237" s="27">
        <f t="shared" si="19"/>
        <v>9.4</v>
      </c>
      <c r="K237" s="27"/>
      <c r="L237" s="27">
        <f t="shared" si="20"/>
        <v>35</v>
      </c>
      <c r="M237" s="27">
        <v>9.4</v>
      </c>
      <c r="N237" s="27">
        <f t="shared" si="21"/>
        <v>25.6</v>
      </c>
      <c r="O237" s="27" t="s">
        <v>1150</v>
      </c>
      <c r="P237" s="37"/>
    </row>
    <row r="238" spans="1:16" s="16" customFormat="1">
      <c r="A238" s="30">
        <v>15</v>
      </c>
      <c r="B238" s="27" t="s">
        <v>249</v>
      </c>
      <c r="C238" s="27" t="s">
        <v>250</v>
      </c>
      <c r="D238" s="27" t="s">
        <v>251</v>
      </c>
      <c r="E238" s="31" t="s">
        <v>259</v>
      </c>
      <c r="F238" s="27">
        <v>1.1539999999999999</v>
      </c>
      <c r="G238" s="27" t="s">
        <v>1072</v>
      </c>
      <c r="H238" s="27" t="s">
        <v>260</v>
      </c>
      <c r="I238" s="27">
        <v>56</v>
      </c>
      <c r="J238" s="27">
        <f t="shared" si="19"/>
        <v>20.8</v>
      </c>
      <c r="K238" s="27"/>
      <c r="L238" s="27">
        <f t="shared" si="20"/>
        <v>56</v>
      </c>
      <c r="M238" s="27">
        <v>20.8</v>
      </c>
      <c r="N238" s="27">
        <f t="shared" si="21"/>
        <v>35.200000000000003</v>
      </c>
      <c r="O238" s="27" t="s">
        <v>1150</v>
      </c>
      <c r="P238" s="37"/>
    </row>
    <row r="239" spans="1:16" s="16" customFormat="1">
      <c r="A239" s="30">
        <v>16</v>
      </c>
      <c r="B239" s="27" t="s">
        <v>249</v>
      </c>
      <c r="C239" s="27" t="s">
        <v>250</v>
      </c>
      <c r="D239" s="27" t="s">
        <v>251</v>
      </c>
      <c r="E239" s="31" t="s">
        <v>261</v>
      </c>
      <c r="F239" s="27">
        <v>0.78200000000000003</v>
      </c>
      <c r="G239" s="27" t="s">
        <v>1072</v>
      </c>
      <c r="H239" s="27" t="s">
        <v>260</v>
      </c>
      <c r="I239" s="27">
        <v>45</v>
      </c>
      <c r="J239" s="27">
        <f t="shared" si="19"/>
        <v>14.1</v>
      </c>
      <c r="K239" s="27"/>
      <c r="L239" s="27">
        <f t="shared" si="20"/>
        <v>45</v>
      </c>
      <c r="M239" s="27">
        <v>14.1</v>
      </c>
      <c r="N239" s="27">
        <f t="shared" si="21"/>
        <v>30.9</v>
      </c>
      <c r="O239" s="27" t="s">
        <v>1150</v>
      </c>
      <c r="P239" s="37"/>
    </row>
    <row r="240" spans="1:16" s="16" customFormat="1">
      <c r="A240" s="30">
        <v>17</v>
      </c>
      <c r="B240" s="27" t="s">
        <v>249</v>
      </c>
      <c r="C240" s="27" t="s">
        <v>250</v>
      </c>
      <c r="D240" s="27" t="s">
        <v>251</v>
      </c>
      <c r="E240" s="31" t="s">
        <v>262</v>
      </c>
      <c r="F240" s="27">
        <v>0.6</v>
      </c>
      <c r="G240" s="27" t="s">
        <v>1072</v>
      </c>
      <c r="H240" s="27" t="s">
        <v>260</v>
      </c>
      <c r="I240" s="27">
        <v>22</v>
      </c>
      <c r="J240" s="27">
        <f t="shared" si="19"/>
        <v>10.8</v>
      </c>
      <c r="K240" s="27"/>
      <c r="L240" s="27">
        <f t="shared" si="20"/>
        <v>22</v>
      </c>
      <c r="M240" s="27">
        <v>10.8</v>
      </c>
      <c r="N240" s="27">
        <f t="shared" si="21"/>
        <v>11.2</v>
      </c>
      <c r="O240" s="27" t="s">
        <v>1150</v>
      </c>
      <c r="P240" s="37"/>
    </row>
    <row r="241" spans="1:16" s="16" customFormat="1">
      <c r="A241" s="30">
        <v>18</v>
      </c>
      <c r="B241" s="27" t="s">
        <v>249</v>
      </c>
      <c r="C241" s="27" t="s">
        <v>250</v>
      </c>
      <c r="D241" s="27" t="s">
        <v>251</v>
      </c>
      <c r="E241" s="31" t="s">
        <v>263</v>
      </c>
      <c r="F241" s="27">
        <v>1.2030000000000001</v>
      </c>
      <c r="G241" s="27" t="s">
        <v>1072</v>
      </c>
      <c r="H241" s="27" t="s">
        <v>260</v>
      </c>
      <c r="I241" s="27">
        <v>45</v>
      </c>
      <c r="J241" s="27">
        <f t="shared" si="19"/>
        <v>21.7</v>
      </c>
      <c r="K241" s="27"/>
      <c r="L241" s="27">
        <f t="shared" si="20"/>
        <v>45</v>
      </c>
      <c r="M241" s="27">
        <v>21.7</v>
      </c>
      <c r="N241" s="27">
        <f t="shared" si="21"/>
        <v>23.3</v>
      </c>
      <c r="O241" s="27" t="s">
        <v>1150</v>
      </c>
      <c r="P241" s="37"/>
    </row>
    <row r="242" spans="1:16" s="16" customFormat="1">
      <c r="A242" s="30">
        <v>19</v>
      </c>
      <c r="B242" s="27" t="s">
        <v>249</v>
      </c>
      <c r="C242" s="27" t="s">
        <v>250</v>
      </c>
      <c r="D242" s="27" t="s">
        <v>251</v>
      </c>
      <c r="E242" s="31" t="s">
        <v>264</v>
      </c>
      <c r="F242" s="27">
        <v>1.2</v>
      </c>
      <c r="G242" s="27" t="s">
        <v>1072</v>
      </c>
      <c r="H242" s="27" t="s">
        <v>258</v>
      </c>
      <c r="I242" s="27">
        <v>50</v>
      </c>
      <c r="J242" s="27">
        <f t="shared" si="19"/>
        <v>21.6</v>
      </c>
      <c r="K242" s="27"/>
      <c r="L242" s="27">
        <f t="shared" si="20"/>
        <v>50</v>
      </c>
      <c r="M242" s="27">
        <v>21.6</v>
      </c>
      <c r="N242" s="27">
        <f t="shared" si="21"/>
        <v>28.4</v>
      </c>
      <c r="O242" s="27" t="s">
        <v>1150</v>
      </c>
      <c r="P242" s="37"/>
    </row>
    <row r="243" spans="1:16" s="16" customFormat="1">
      <c r="A243" s="30">
        <v>20</v>
      </c>
      <c r="B243" s="27" t="s">
        <v>249</v>
      </c>
      <c r="C243" s="27" t="s">
        <v>250</v>
      </c>
      <c r="D243" s="27" t="s">
        <v>265</v>
      </c>
      <c r="E243" s="31" t="s">
        <v>266</v>
      </c>
      <c r="F243" s="27">
        <v>0.76700000000000002</v>
      </c>
      <c r="G243" s="27" t="s">
        <v>1072</v>
      </c>
      <c r="H243" s="27" t="s">
        <v>258</v>
      </c>
      <c r="I243" s="27">
        <v>51</v>
      </c>
      <c r="J243" s="27">
        <f t="shared" si="19"/>
        <v>13.8</v>
      </c>
      <c r="K243" s="27"/>
      <c r="L243" s="27">
        <f t="shared" si="20"/>
        <v>51</v>
      </c>
      <c r="M243" s="27">
        <v>13.8</v>
      </c>
      <c r="N243" s="27">
        <f t="shared" si="21"/>
        <v>37.200000000000003</v>
      </c>
      <c r="O243" s="27" t="s">
        <v>1150</v>
      </c>
      <c r="P243" s="37"/>
    </row>
    <row r="244" spans="1:16" s="16" customFormat="1">
      <c r="A244" s="30">
        <v>21</v>
      </c>
      <c r="B244" s="27" t="s">
        <v>249</v>
      </c>
      <c r="C244" s="27" t="s">
        <v>250</v>
      </c>
      <c r="D244" s="27" t="s">
        <v>265</v>
      </c>
      <c r="E244" s="31" t="s">
        <v>267</v>
      </c>
      <c r="F244" s="27">
        <v>1.6279999999999999</v>
      </c>
      <c r="G244" s="27" t="s">
        <v>1072</v>
      </c>
      <c r="H244" s="27" t="s">
        <v>258</v>
      </c>
      <c r="I244" s="27">
        <v>234</v>
      </c>
      <c r="J244" s="27">
        <f t="shared" si="19"/>
        <v>29.3</v>
      </c>
      <c r="K244" s="27"/>
      <c r="L244" s="27">
        <f t="shared" si="20"/>
        <v>234</v>
      </c>
      <c r="M244" s="27">
        <v>29.3</v>
      </c>
      <c r="N244" s="27">
        <f t="shared" si="21"/>
        <v>204.7</v>
      </c>
      <c r="O244" s="27" t="s">
        <v>1150</v>
      </c>
      <c r="P244" s="37"/>
    </row>
    <row r="245" spans="1:16" s="16" customFormat="1">
      <c r="A245" s="30">
        <v>22</v>
      </c>
      <c r="B245" s="27" t="s">
        <v>249</v>
      </c>
      <c r="C245" s="27" t="s">
        <v>250</v>
      </c>
      <c r="D245" s="27" t="s">
        <v>265</v>
      </c>
      <c r="E245" s="31" t="s">
        <v>268</v>
      </c>
      <c r="F245" s="27">
        <v>1.3859999999999999</v>
      </c>
      <c r="G245" s="27" t="s">
        <v>1072</v>
      </c>
      <c r="H245" s="27" t="s">
        <v>258</v>
      </c>
      <c r="I245" s="27">
        <v>66</v>
      </c>
      <c r="J245" s="27">
        <f t="shared" si="19"/>
        <v>24.9</v>
      </c>
      <c r="K245" s="27"/>
      <c r="L245" s="27">
        <f t="shared" si="20"/>
        <v>66</v>
      </c>
      <c r="M245" s="27">
        <v>24.9</v>
      </c>
      <c r="N245" s="27">
        <f t="shared" si="21"/>
        <v>41.1</v>
      </c>
      <c r="O245" s="27" t="s">
        <v>1150</v>
      </c>
      <c r="P245" s="37"/>
    </row>
    <row r="246" spans="1:16" s="16" customFormat="1">
      <c r="A246" s="30">
        <v>23</v>
      </c>
      <c r="B246" s="27" t="s">
        <v>249</v>
      </c>
      <c r="C246" s="27" t="s">
        <v>250</v>
      </c>
      <c r="D246" s="27" t="s">
        <v>265</v>
      </c>
      <c r="E246" s="31" t="s">
        <v>269</v>
      </c>
      <c r="F246" s="27">
        <v>1.103</v>
      </c>
      <c r="G246" s="27" t="s">
        <v>1072</v>
      </c>
      <c r="H246" s="27" t="s">
        <v>258</v>
      </c>
      <c r="I246" s="27">
        <v>54</v>
      </c>
      <c r="J246" s="27">
        <f t="shared" si="19"/>
        <v>19.899999999999999</v>
      </c>
      <c r="K246" s="27"/>
      <c r="L246" s="27">
        <f t="shared" si="20"/>
        <v>54</v>
      </c>
      <c r="M246" s="27">
        <v>19.899999999999999</v>
      </c>
      <c r="N246" s="27">
        <f t="shared" si="21"/>
        <v>34.1</v>
      </c>
      <c r="O246" s="27" t="s">
        <v>1150</v>
      </c>
      <c r="P246" s="37"/>
    </row>
    <row r="247" spans="1:16" s="16" customFormat="1">
      <c r="A247" s="30">
        <v>24</v>
      </c>
      <c r="B247" s="27" t="s">
        <v>249</v>
      </c>
      <c r="C247" s="27" t="s">
        <v>250</v>
      </c>
      <c r="D247" s="27" t="s">
        <v>265</v>
      </c>
      <c r="E247" s="31" t="s">
        <v>270</v>
      </c>
      <c r="F247" s="27">
        <v>0.30599999999999999</v>
      </c>
      <c r="G247" s="27" t="s">
        <v>1072</v>
      </c>
      <c r="H247" s="27" t="s">
        <v>258</v>
      </c>
      <c r="I247" s="27">
        <v>23</v>
      </c>
      <c r="J247" s="27">
        <f t="shared" si="19"/>
        <v>5.5</v>
      </c>
      <c r="K247" s="27"/>
      <c r="L247" s="27">
        <f t="shared" si="20"/>
        <v>23</v>
      </c>
      <c r="M247" s="27">
        <v>5.5</v>
      </c>
      <c r="N247" s="27">
        <f t="shared" si="21"/>
        <v>17.5</v>
      </c>
      <c r="O247" s="27" t="s">
        <v>1150</v>
      </c>
      <c r="P247" s="37"/>
    </row>
    <row r="248" spans="1:16" s="16" customFormat="1">
      <c r="A248" s="30">
        <v>25</v>
      </c>
      <c r="B248" s="27" t="s">
        <v>249</v>
      </c>
      <c r="C248" s="27" t="s">
        <v>250</v>
      </c>
      <c r="D248" s="27" t="s">
        <v>265</v>
      </c>
      <c r="E248" s="31" t="s">
        <v>271</v>
      </c>
      <c r="F248" s="27">
        <v>0.498</v>
      </c>
      <c r="G248" s="27" t="s">
        <v>1072</v>
      </c>
      <c r="H248" s="27" t="s">
        <v>258</v>
      </c>
      <c r="I248" s="27">
        <v>40</v>
      </c>
      <c r="J248" s="27">
        <f t="shared" si="19"/>
        <v>9</v>
      </c>
      <c r="K248" s="27"/>
      <c r="L248" s="27">
        <f t="shared" si="20"/>
        <v>40</v>
      </c>
      <c r="M248" s="27">
        <v>9</v>
      </c>
      <c r="N248" s="27">
        <f t="shared" si="21"/>
        <v>31</v>
      </c>
      <c r="O248" s="27" t="s">
        <v>1150</v>
      </c>
      <c r="P248" s="37"/>
    </row>
    <row r="249" spans="1:16" s="16" customFormat="1">
      <c r="A249" s="30">
        <v>26</v>
      </c>
      <c r="B249" s="27" t="s">
        <v>249</v>
      </c>
      <c r="C249" s="27" t="s">
        <v>250</v>
      </c>
      <c r="D249" s="27" t="s">
        <v>265</v>
      </c>
      <c r="E249" s="31" t="s">
        <v>272</v>
      </c>
      <c r="F249" s="27">
        <v>0.51500000000000001</v>
      </c>
      <c r="G249" s="27" t="s">
        <v>1072</v>
      </c>
      <c r="H249" s="27" t="s">
        <v>258</v>
      </c>
      <c r="I249" s="27">
        <v>36</v>
      </c>
      <c r="J249" s="27">
        <f t="shared" si="19"/>
        <v>9.3000000000000007</v>
      </c>
      <c r="K249" s="27"/>
      <c r="L249" s="27">
        <f t="shared" si="20"/>
        <v>36</v>
      </c>
      <c r="M249" s="27">
        <v>9.3000000000000007</v>
      </c>
      <c r="N249" s="27">
        <f t="shared" si="21"/>
        <v>26.7</v>
      </c>
      <c r="O249" s="27" t="s">
        <v>1150</v>
      </c>
      <c r="P249" s="37"/>
    </row>
    <row r="250" spans="1:16" s="16" customFormat="1">
      <c r="A250" s="30">
        <v>27</v>
      </c>
      <c r="B250" s="27" t="s">
        <v>249</v>
      </c>
      <c r="C250" s="27" t="s">
        <v>250</v>
      </c>
      <c r="D250" s="27" t="s">
        <v>265</v>
      </c>
      <c r="E250" s="31" t="s">
        <v>273</v>
      </c>
      <c r="F250" s="27">
        <v>0.45700000000000002</v>
      </c>
      <c r="G250" s="27" t="s">
        <v>1072</v>
      </c>
      <c r="H250" s="27" t="s">
        <v>274</v>
      </c>
      <c r="I250" s="27">
        <v>101</v>
      </c>
      <c r="J250" s="27">
        <f t="shared" si="19"/>
        <v>8.1999999999999993</v>
      </c>
      <c r="K250" s="27"/>
      <c r="L250" s="27">
        <f t="shared" si="20"/>
        <v>101</v>
      </c>
      <c r="M250" s="27">
        <v>8.1999999999999993</v>
      </c>
      <c r="N250" s="27">
        <f t="shared" si="21"/>
        <v>92.8</v>
      </c>
      <c r="O250" s="27" t="s">
        <v>1150</v>
      </c>
      <c r="P250" s="37"/>
    </row>
    <row r="251" spans="1:16" s="16" customFormat="1">
      <c r="A251" s="30">
        <v>28</v>
      </c>
      <c r="B251" s="27" t="s">
        <v>249</v>
      </c>
      <c r="C251" s="27" t="s">
        <v>250</v>
      </c>
      <c r="D251" s="27" t="s">
        <v>275</v>
      </c>
      <c r="E251" s="31" t="s">
        <v>276</v>
      </c>
      <c r="F251" s="27">
        <v>0.76500000000000001</v>
      </c>
      <c r="G251" s="27" t="s">
        <v>1072</v>
      </c>
      <c r="H251" s="27" t="s">
        <v>260</v>
      </c>
      <c r="I251" s="27">
        <v>44</v>
      </c>
      <c r="J251" s="27">
        <f t="shared" si="19"/>
        <v>13.8</v>
      </c>
      <c r="K251" s="27"/>
      <c r="L251" s="27">
        <f t="shared" si="20"/>
        <v>44</v>
      </c>
      <c r="M251" s="27">
        <v>13.8</v>
      </c>
      <c r="N251" s="27">
        <f t="shared" si="21"/>
        <v>30.2</v>
      </c>
      <c r="O251" s="27" t="s">
        <v>1150</v>
      </c>
      <c r="P251" s="37"/>
    </row>
    <row r="252" spans="1:16" s="16" customFormat="1">
      <c r="A252" s="30">
        <v>29</v>
      </c>
      <c r="B252" s="27" t="s">
        <v>249</v>
      </c>
      <c r="C252" s="27" t="s">
        <v>250</v>
      </c>
      <c r="D252" s="27" t="s">
        <v>275</v>
      </c>
      <c r="E252" s="31" t="s">
        <v>277</v>
      </c>
      <c r="F252" s="27">
        <v>1.1839999999999999</v>
      </c>
      <c r="G252" s="27" t="s">
        <v>1072</v>
      </c>
      <c r="H252" s="27" t="s">
        <v>258</v>
      </c>
      <c r="I252" s="27">
        <v>66</v>
      </c>
      <c r="J252" s="27">
        <f t="shared" si="19"/>
        <v>21.3</v>
      </c>
      <c r="K252" s="27"/>
      <c r="L252" s="27">
        <f t="shared" si="20"/>
        <v>66</v>
      </c>
      <c r="M252" s="27">
        <v>21.3</v>
      </c>
      <c r="N252" s="27">
        <f t="shared" si="21"/>
        <v>44.7</v>
      </c>
      <c r="O252" s="27" t="s">
        <v>1150</v>
      </c>
      <c r="P252" s="37"/>
    </row>
    <row r="253" spans="1:16" s="16" customFormat="1">
      <c r="A253" s="30">
        <v>30</v>
      </c>
      <c r="B253" s="27" t="s">
        <v>249</v>
      </c>
      <c r="C253" s="27" t="s">
        <v>250</v>
      </c>
      <c r="D253" s="27" t="s">
        <v>275</v>
      </c>
      <c r="E253" s="31" t="s">
        <v>278</v>
      </c>
      <c r="F253" s="27">
        <v>0.48699999999999999</v>
      </c>
      <c r="G253" s="27" t="s">
        <v>1072</v>
      </c>
      <c r="H253" s="27" t="s">
        <v>258</v>
      </c>
      <c r="I253" s="27">
        <v>26</v>
      </c>
      <c r="J253" s="27">
        <f t="shared" si="19"/>
        <v>8.8000000000000007</v>
      </c>
      <c r="K253" s="27"/>
      <c r="L253" s="27">
        <f t="shared" si="20"/>
        <v>26</v>
      </c>
      <c r="M253" s="27">
        <v>8.8000000000000007</v>
      </c>
      <c r="N253" s="27">
        <f t="shared" si="21"/>
        <v>17.2</v>
      </c>
      <c r="O253" s="27" t="s">
        <v>1150</v>
      </c>
      <c r="P253" s="37"/>
    </row>
    <row r="254" spans="1:16" s="16" customFormat="1">
      <c r="A254" s="30">
        <v>31</v>
      </c>
      <c r="B254" s="27" t="s">
        <v>249</v>
      </c>
      <c r="C254" s="27" t="s">
        <v>250</v>
      </c>
      <c r="D254" s="27" t="s">
        <v>275</v>
      </c>
      <c r="E254" s="31" t="s">
        <v>279</v>
      </c>
      <c r="F254" s="27">
        <v>0.84899999999999998</v>
      </c>
      <c r="G254" s="27" t="s">
        <v>1072</v>
      </c>
      <c r="H254" s="27" t="s">
        <v>260</v>
      </c>
      <c r="I254" s="27">
        <v>44</v>
      </c>
      <c r="J254" s="27">
        <f t="shared" si="19"/>
        <v>15.3</v>
      </c>
      <c r="K254" s="27"/>
      <c r="L254" s="27">
        <f t="shared" si="20"/>
        <v>44</v>
      </c>
      <c r="M254" s="27">
        <v>15.3</v>
      </c>
      <c r="N254" s="27">
        <f t="shared" si="21"/>
        <v>28.7</v>
      </c>
      <c r="O254" s="27" t="s">
        <v>1150</v>
      </c>
      <c r="P254" s="37"/>
    </row>
    <row r="255" spans="1:16" s="16" customFormat="1">
      <c r="A255" s="30">
        <v>32</v>
      </c>
      <c r="B255" s="27" t="s">
        <v>249</v>
      </c>
      <c r="C255" s="27" t="s">
        <v>250</v>
      </c>
      <c r="D255" s="27" t="s">
        <v>1027</v>
      </c>
      <c r="E255" s="31" t="s">
        <v>1028</v>
      </c>
      <c r="F255" s="43">
        <v>3.5</v>
      </c>
      <c r="G255" s="43" t="s">
        <v>1029</v>
      </c>
      <c r="H255" s="27">
        <v>9</v>
      </c>
      <c r="I255" s="43">
        <v>850</v>
      </c>
      <c r="J255" s="27">
        <f t="shared" si="19"/>
        <v>228</v>
      </c>
      <c r="K255" s="43"/>
      <c r="L255" s="27">
        <f t="shared" si="20"/>
        <v>850</v>
      </c>
      <c r="M255" s="43">
        <v>228</v>
      </c>
      <c r="N255" s="27">
        <f t="shared" si="21"/>
        <v>622</v>
      </c>
      <c r="O255" s="27" t="s">
        <v>1150</v>
      </c>
      <c r="P255" s="37"/>
    </row>
    <row r="256" spans="1:16" s="16" customFormat="1">
      <c r="A256" s="30">
        <v>33</v>
      </c>
      <c r="B256" s="27" t="s">
        <v>249</v>
      </c>
      <c r="C256" s="27" t="s">
        <v>280</v>
      </c>
      <c r="D256" s="27" t="s">
        <v>293</v>
      </c>
      <c r="E256" s="31" t="s">
        <v>294</v>
      </c>
      <c r="F256" s="27">
        <v>0.95399999999999996</v>
      </c>
      <c r="G256" s="27" t="s">
        <v>1072</v>
      </c>
      <c r="H256" s="27" t="s">
        <v>258</v>
      </c>
      <c r="I256" s="27">
        <v>48</v>
      </c>
      <c r="J256" s="27">
        <f t="shared" si="19"/>
        <v>17.2</v>
      </c>
      <c r="K256" s="27"/>
      <c r="L256" s="27">
        <f t="shared" si="20"/>
        <v>48</v>
      </c>
      <c r="M256" s="27">
        <v>17.2</v>
      </c>
      <c r="N256" s="27">
        <f t="shared" si="21"/>
        <v>30.8</v>
      </c>
      <c r="O256" s="27" t="s">
        <v>1150</v>
      </c>
      <c r="P256" s="37"/>
    </row>
    <row r="257" spans="1:16" s="16" customFormat="1">
      <c r="A257" s="30">
        <v>34</v>
      </c>
      <c r="B257" s="27" t="s">
        <v>249</v>
      </c>
      <c r="C257" s="27" t="s">
        <v>280</v>
      </c>
      <c r="D257" s="27" t="s">
        <v>281</v>
      </c>
      <c r="E257" s="31" t="s">
        <v>282</v>
      </c>
      <c r="F257" s="27">
        <v>0.307</v>
      </c>
      <c r="G257" s="27" t="s">
        <v>1072</v>
      </c>
      <c r="H257" s="27" t="s">
        <v>255</v>
      </c>
      <c r="I257" s="27">
        <v>22</v>
      </c>
      <c r="J257" s="27">
        <f t="shared" si="19"/>
        <v>5.5</v>
      </c>
      <c r="K257" s="27"/>
      <c r="L257" s="27">
        <f t="shared" si="20"/>
        <v>22</v>
      </c>
      <c r="M257" s="27">
        <v>5.5</v>
      </c>
      <c r="N257" s="27">
        <f t="shared" si="21"/>
        <v>16.5</v>
      </c>
      <c r="O257" s="27" t="s">
        <v>1150</v>
      </c>
      <c r="P257" s="37"/>
    </row>
    <row r="258" spans="1:16" s="16" customFormat="1">
      <c r="A258" s="30">
        <v>35</v>
      </c>
      <c r="B258" s="27" t="s">
        <v>249</v>
      </c>
      <c r="C258" s="27" t="s">
        <v>280</v>
      </c>
      <c r="D258" s="27" t="s">
        <v>281</v>
      </c>
      <c r="E258" s="31" t="s">
        <v>283</v>
      </c>
      <c r="F258" s="27">
        <v>0.28599999999999998</v>
      </c>
      <c r="G258" s="27" t="s">
        <v>1072</v>
      </c>
      <c r="H258" s="27" t="s">
        <v>284</v>
      </c>
      <c r="I258" s="27">
        <v>29</v>
      </c>
      <c r="J258" s="27">
        <f t="shared" si="19"/>
        <v>5.0999999999999996</v>
      </c>
      <c r="K258" s="27"/>
      <c r="L258" s="27">
        <f t="shared" si="20"/>
        <v>29</v>
      </c>
      <c r="M258" s="27">
        <v>5.0999999999999996</v>
      </c>
      <c r="N258" s="27">
        <f t="shared" si="21"/>
        <v>23.9</v>
      </c>
      <c r="O258" s="27" t="s">
        <v>1150</v>
      </c>
      <c r="P258" s="37"/>
    </row>
    <row r="259" spans="1:16" s="16" customFormat="1">
      <c r="A259" s="30">
        <v>36</v>
      </c>
      <c r="B259" s="27" t="s">
        <v>249</v>
      </c>
      <c r="C259" s="27" t="s">
        <v>280</v>
      </c>
      <c r="D259" s="27" t="s">
        <v>281</v>
      </c>
      <c r="E259" s="31" t="s">
        <v>285</v>
      </c>
      <c r="F259" s="27">
        <v>0.28000000000000003</v>
      </c>
      <c r="G259" s="27" t="s">
        <v>1072</v>
      </c>
      <c r="H259" s="27" t="s">
        <v>286</v>
      </c>
      <c r="I259" s="27">
        <v>23</v>
      </c>
      <c r="J259" s="27">
        <f t="shared" si="19"/>
        <v>5</v>
      </c>
      <c r="K259" s="27"/>
      <c r="L259" s="27">
        <f t="shared" si="20"/>
        <v>23</v>
      </c>
      <c r="M259" s="27">
        <v>5</v>
      </c>
      <c r="N259" s="27">
        <f t="shared" si="21"/>
        <v>18</v>
      </c>
      <c r="O259" s="27" t="s">
        <v>1150</v>
      </c>
      <c r="P259" s="37"/>
    </row>
    <row r="260" spans="1:16" s="16" customFormat="1">
      <c r="A260" s="30">
        <v>37</v>
      </c>
      <c r="B260" s="27" t="s">
        <v>249</v>
      </c>
      <c r="C260" s="27" t="s">
        <v>280</v>
      </c>
      <c r="D260" s="27" t="s">
        <v>281</v>
      </c>
      <c r="E260" s="31" t="s">
        <v>287</v>
      </c>
      <c r="F260" s="27">
        <v>0.34100000000000003</v>
      </c>
      <c r="G260" s="27" t="s">
        <v>1072</v>
      </c>
      <c r="H260" s="27" t="s">
        <v>288</v>
      </c>
      <c r="I260" s="27">
        <v>41</v>
      </c>
      <c r="J260" s="27">
        <f t="shared" si="19"/>
        <v>6.1</v>
      </c>
      <c r="K260" s="27"/>
      <c r="L260" s="27">
        <f t="shared" si="20"/>
        <v>41</v>
      </c>
      <c r="M260" s="27">
        <v>6.1</v>
      </c>
      <c r="N260" s="27">
        <f t="shared" si="21"/>
        <v>34.9</v>
      </c>
      <c r="O260" s="27" t="s">
        <v>1150</v>
      </c>
      <c r="P260" s="37"/>
    </row>
    <row r="261" spans="1:16" s="16" customFormat="1">
      <c r="A261" s="30">
        <v>38</v>
      </c>
      <c r="B261" s="27" t="s">
        <v>249</v>
      </c>
      <c r="C261" s="27" t="s">
        <v>280</v>
      </c>
      <c r="D261" s="27" t="s">
        <v>281</v>
      </c>
      <c r="E261" s="31" t="s">
        <v>295</v>
      </c>
      <c r="F261" s="27">
        <v>0.161</v>
      </c>
      <c r="G261" s="27" t="s">
        <v>1072</v>
      </c>
      <c r="H261" s="27" t="s">
        <v>258</v>
      </c>
      <c r="I261" s="27">
        <v>9</v>
      </c>
      <c r="J261" s="27">
        <f t="shared" si="19"/>
        <v>2.9</v>
      </c>
      <c r="K261" s="27"/>
      <c r="L261" s="27">
        <f t="shared" si="20"/>
        <v>9</v>
      </c>
      <c r="M261" s="27">
        <v>2.9</v>
      </c>
      <c r="N261" s="27">
        <f t="shared" si="21"/>
        <v>6.1</v>
      </c>
      <c r="O261" s="27" t="s">
        <v>1150</v>
      </c>
      <c r="P261" s="37"/>
    </row>
    <row r="262" spans="1:16" s="16" customFormat="1">
      <c r="A262" s="30">
        <v>39</v>
      </c>
      <c r="B262" s="27" t="s">
        <v>249</v>
      </c>
      <c r="C262" s="27" t="s">
        <v>280</v>
      </c>
      <c r="D262" s="27" t="s">
        <v>281</v>
      </c>
      <c r="E262" s="31" t="s">
        <v>296</v>
      </c>
      <c r="F262" s="27">
        <v>1.5620000000000001</v>
      </c>
      <c r="G262" s="27" t="s">
        <v>1072</v>
      </c>
      <c r="H262" s="27" t="s">
        <v>258</v>
      </c>
      <c r="I262" s="27">
        <v>79</v>
      </c>
      <c r="J262" s="27">
        <f t="shared" si="19"/>
        <v>28.1</v>
      </c>
      <c r="K262" s="27"/>
      <c r="L262" s="27">
        <f t="shared" si="20"/>
        <v>79</v>
      </c>
      <c r="M262" s="27">
        <v>28.1</v>
      </c>
      <c r="N262" s="27">
        <f t="shared" si="21"/>
        <v>50.9</v>
      </c>
      <c r="O262" s="27" t="s">
        <v>1150</v>
      </c>
      <c r="P262" s="37"/>
    </row>
    <row r="263" spans="1:16" s="16" customFormat="1">
      <c r="A263" s="30">
        <v>40</v>
      </c>
      <c r="B263" s="27" t="s">
        <v>249</v>
      </c>
      <c r="C263" s="27" t="s">
        <v>280</v>
      </c>
      <c r="D263" s="27" t="s">
        <v>281</v>
      </c>
      <c r="E263" s="31" t="s">
        <v>297</v>
      </c>
      <c r="F263" s="27">
        <v>0.105</v>
      </c>
      <c r="G263" s="27" t="s">
        <v>1072</v>
      </c>
      <c r="H263" s="27" t="s">
        <v>260</v>
      </c>
      <c r="I263" s="27">
        <v>8</v>
      </c>
      <c r="J263" s="27">
        <f t="shared" si="19"/>
        <v>1.9</v>
      </c>
      <c r="K263" s="27"/>
      <c r="L263" s="27">
        <f t="shared" si="20"/>
        <v>8</v>
      </c>
      <c r="M263" s="27">
        <v>1.9</v>
      </c>
      <c r="N263" s="27">
        <f t="shared" si="21"/>
        <v>6.1</v>
      </c>
      <c r="O263" s="27" t="s">
        <v>1150</v>
      </c>
      <c r="P263" s="37"/>
    </row>
    <row r="264" spans="1:16" s="16" customFormat="1">
      <c r="A264" s="30">
        <v>41</v>
      </c>
      <c r="B264" s="27" t="s">
        <v>249</v>
      </c>
      <c r="C264" s="27" t="s">
        <v>280</v>
      </c>
      <c r="D264" s="27" t="s">
        <v>281</v>
      </c>
      <c r="E264" s="31" t="s">
        <v>301</v>
      </c>
      <c r="F264" s="27">
        <v>0.27</v>
      </c>
      <c r="G264" s="27" t="s">
        <v>1072</v>
      </c>
      <c r="H264" s="27" t="s">
        <v>255</v>
      </c>
      <c r="I264" s="27">
        <v>19</v>
      </c>
      <c r="J264" s="27">
        <f t="shared" si="19"/>
        <v>4.9000000000000004</v>
      </c>
      <c r="K264" s="27"/>
      <c r="L264" s="27">
        <f t="shared" si="20"/>
        <v>19</v>
      </c>
      <c r="M264" s="27">
        <v>4.9000000000000004</v>
      </c>
      <c r="N264" s="27">
        <f t="shared" si="21"/>
        <v>14.1</v>
      </c>
      <c r="O264" s="27" t="s">
        <v>1150</v>
      </c>
      <c r="P264" s="37"/>
    </row>
    <row r="265" spans="1:16" s="16" customFormat="1">
      <c r="A265" s="30">
        <v>42</v>
      </c>
      <c r="B265" s="27" t="s">
        <v>249</v>
      </c>
      <c r="C265" s="27" t="s">
        <v>280</v>
      </c>
      <c r="D265" s="27" t="s">
        <v>281</v>
      </c>
      <c r="E265" s="31" t="s">
        <v>302</v>
      </c>
      <c r="F265" s="27">
        <v>0.85199999999999998</v>
      </c>
      <c r="G265" s="27" t="s">
        <v>1072</v>
      </c>
      <c r="H265" s="27" t="s">
        <v>255</v>
      </c>
      <c r="I265" s="27">
        <v>60</v>
      </c>
      <c r="J265" s="27">
        <f t="shared" si="19"/>
        <v>15.3</v>
      </c>
      <c r="K265" s="27"/>
      <c r="L265" s="27">
        <f t="shared" si="20"/>
        <v>60</v>
      </c>
      <c r="M265" s="27">
        <v>15.3</v>
      </c>
      <c r="N265" s="27">
        <f t="shared" si="21"/>
        <v>44.7</v>
      </c>
      <c r="O265" s="27" t="s">
        <v>1150</v>
      </c>
      <c r="P265" s="37"/>
    </row>
    <row r="266" spans="1:16" s="16" customFormat="1">
      <c r="A266" s="30">
        <v>43</v>
      </c>
      <c r="B266" s="27" t="s">
        <v>249</v>
      </c>
      <c r="C266" s="27" t="s">
        <v>280</v>
      </c>
      <c r="D266" s="27" t="s">
        <v>289</v>
      </c>
      <c r="E266" s="31" t="s">
        <v>290</v>
      </c>
      <c r="F266" s="27">
        <v>1.0760000000000001</v>
      </c>
      <c r="G266" s="27" t="s">
        <v>1072</v>
      </c>
      <c r="H266" s="27" t="s">
        <v>255</v>
      </c>
      <c r="I266" s="27">
        <v>73</v>
      </c>
      <c r="J266" s="27">
        <f t="shared" si="19"/>
        <v>19.399999999999999</v>
      </c>
      <c r="K266" s="27"/>
      <c r="L266" s="27">
        <f t="shared" si="20"/>
        <v>73</v>
      </c>
      <c r="M266" s="27">
        <v>19.399999999999999</v>
      </c>
      <c r="N266" s="27">
        <f t="shared" si="21"/>
        <v>53.6</v>
      </c>
      <c r="O266" s="27" t="s">
        <v>1150</v>
      </c>
      <c r="P266" s="37"/>
    </row>
    <row r="267" spans="1:16" s="16" customFormat="1">
      <c r="A267" s="30">
        <v>44</v>
      </c>
      <c r="B267" s="27" t="s">
        <v>249</v>
      </c>
      <c r="C267" s="27" t="s">
        <v>280</v>
      </c>
      <c r="D267" s="27" t="s">
        <v>289</v>
      </c>
      <c r="E267" s="31" t="s">
        <v>291</v>
      </c>
      <c r="F267" s="27">
        <v>1.986</v>
      </c>
      <c r="G267" s="27" t="s">
        <v>1072</v>
      </c>
      <c r="H267" s="27" t="s">
        <v>274</v>
      </c>
      <c r="I267" s="27">
        <v>95</v>
      </c>
      <c r="J267" s="27">
        <f t="shared" si="19"/>
        <v>35.700000000000003</v>
      </c>
      <c r="K267" s="27"/>
      <c r="L267" s="27">
        <f t="shared" si="20"/>
        <v>95</v>
      </c>
      <c r="M267" s="27">
        <v>35.700000000000003</v>
      </c>
      <c r="N267" s="27">
        <f t="shared" si="21"/>
        <v>59.3</v>
      </c>
      <c r="O267" s="27" t="s">
        <v>1150</v>
      </c>
      <c r="P267" s="37"/>
    </row>
    <row r="268" spans="1:16" s="16" customFormat="1">
      <c r="A268" s="30">
        <v>45</v>
      </c>
      <c r="B268" s="27" t="s">
        <v>249</v>
      </c>
      <c r="C268" s="27" t="s">
        <v>280</v>
      </c>
      <c r="D268" s="27" t="s">
        <v>289</v>
      </c>
      <c r="E268" s="31" t="s">
        <v>292</v>
      </c>
      <c r="F268" s="27">
        <v>1.82</v>
      </c>
      <c r="G268" s="27" t="s">
        <v>1072</v>
      </c>
      <c r="H268" s="27" t="s">
        <v>260</v>
      </c>
      <c r="I268" s="27">
        <v>73</v>
      </c>
      <c r="J268" s="27">
        <f t="shared" si="19"/>
        <v>32.799999999999997</v>
      </c>
      <c r="K268" s="27"/>
      <c r="L268" s="27">
        <f t="shared" si="20"/>
        <v>73</v>
      </c>
      <c r="M268" s="27">
        <v>32.799999999999997</v>
      </c>
      <c r="N268" s="27">
        <f t="shared" si="21"/>
        <v>40.200000000000003</v>
      </c>
      <c r="O268" s="27" t="s">
        <v>1150</v>
      </c>
      <c r="P268" s="37"/>
    </row>
    <row r="269" spans="1:16" s="16" customFormat="1">
      <c r="A269" s="30">
        <v>46</v>
      </c>
      <c r="B269" s="27" t="s">
        <v>249</v>
      </c>
      <c r="C269" s="27" t="s">
        <v>280</v>
      </c>
      <c r="D269" s="27" t="s">
        <v>289</v>
      </c>
      <c r="E269" s="31" t="s">
        <v>298</v>
      </c>
      <c r="F269" s="27">
        <v>0.54400000000000004</v>
      </c>
      <c r="G269" s="27" t="s">
        <v>1072</v>
      </c>
      <c r="H269" s="27" t="s">
        <v>258</v>
      </c>
      <c r="I269" s="27">
        <v>27</v>
      </c>
      <c r="J269" s="27">
        <f t="shared" si="19"/>
        <v>9.8000000000000007</v>
      </c>
      <c r="K269" s="27"/>
      <c r="L269" s="27">
        <f t="shared" si="20"/>
        <v>27</v>
      </c>
      <c r="M269" s="27">
        <v>9.8000000000000007</v>
      </c>
      <c r="N269" s="27">
        <f t="shared" si="21"/>
        <v>17.2</v>
      </c>
      <c r="O269" s="27" t="s">
        <v>1150</v>
      </c>
      <c r="P269" s="37"/>
    </row>
    <row r="270" spans="1:16" s="16" customFormat="1">
      <c r="A270" s="30">
        <v>47</v>
      </c>
      <c r="B270" s="27" t="s">
        <v>249</v>
      </c>
      <c r="C270" s="27" t="s">
        <v>280</v>
      </c>
      <c r="D270" s="27" t="s">
        <v>289</v>
      </c>
      <c r="E270" s="31" t="s">
        <v>299</v>
      </c>
      <c r="F270" s="27">
        <v>1.645</v>
      </c>
      <c r="G270" s="27" t="s">
        <v>1072</v>
      </c>
      <c r="H270" s="27" t="s">
        <v>300</v>
      </c>
      <c r="I270" s="27">
        <v>80</v>
      </c>
      <c r="J270" s="27">
        <f t="shared" si="19"/>
        <v>29.6</v>
      </c>
      <c r="K270" s="27"/>
      <c r="L270" s="27">
        <f t="shared" si="20"/>
        <v>80</v>
      </c>
      <c r="M270" s="27">
        <v>29.6</v>
      </c>
      <c r="N270" s="27">
        <f t="shared" si="21"/>
        <v>50.4</v>
      </c>
      <c r="O270" s="27" t="s">
        <v>1150</v>
      </c>
      <c r="P270" s="37"/>
    </row>
    <row r="271" spans="1:16" s="16" customFormat="1">
      <c r="A271" s="30">
        <v>48</v>
      </c>
      <c r="B271" s="27" t="s">
        <v>249</v>
      </c>
      <c r="C271" s="27" t="s">
        <v>280</v>
      </c>
      <c r="D271" s="27" t="s">
        <v>289</v>
      </c>
      <c r="E271" s="31" t="s">
        <v>303</v>
      </c>
      <c r="F271" s="27">
        <v>1.1020000000000001</v>
      </c>
      <c r="G271" s="27" t="s">
        <v>1072</v>
      </c>
      <c r="H271" s="27" t="s">
        <v>255</v>
      </c>
      <c r="I271" s="27">
        <v>77</v>
      </c>
      <c r="J271" s="27">
        <f t="shared" si="19"/>
        <v>19.8</v>
      </c>
      <c r="K271" s="27"/>
      <c r="L271" s="27">
        <f t="shared" si="20"/>
        <v>77</v>
      </c>
      <c r="M271" s="27">
        <v>19.8</v>
      </c>
      <c r="N271" s="27">
        <f t="shared" si="21"/>
        <v>57.2</v>
      </c>
      <c r="O271" s="27" t="s">
        <v>1150</v>
      </c>
      <c r="P271" s="37"/>
    </row>
    <row r="272" spans="1:16" s="14" customFormat="1" ht="19.2" customHeight="1">
      <c r="A272" s="70" t="s">
        <v>457</v>
      </c>
      <c r="B272" s="71"/>
      <c r="C272" s="71"/>
      <c r="D272" s="71"/>
      <c r="E272" s="71"/>
      <c r="F272" s="28">
        <f>SUM(F273:F384)</f>
        <v>102.44400000000002</v>
      </c>
      <c r="G272" s="28"/>
      <c r="H272" s="28"/>
      <c r="I272" s="28">
        <f>SUM(I273:I384)</f>
        <v>4801.1000000000004</v>
      </c>
      <c r="J272" s="28">
        <f>SUM(J273:J384)</f>
        <v>1843.9999999999993</v>
      </c>
      <c r="K272" s="28"/>
      <c r="L272" s="28">
        <f>SUM(L273:L384)</f>
        <v>4801.1000000000004</v>
      </c>
      <c r="M272" s="28">
        <f>SUM(M273:M384)</f>
        <v>1843.9999999999993</v>
      </c>
      <c r="N272" s="28">
        <f>SUM(N273:N384)</f>
        <v>3057.1</v>
      </c>
      <c r="O272" s="27"/>
      <c r="P272" s="29"/>
    </row>
    <row r="273" spans="1:16" s="20" customFormat="1" ht="24">
      <c r="A273" s="30">
        <v>1</v>
      </c>
      <c r="B273" s="27" t="s">
        <v>315</v>
      </c>
      <c r="C273" s="27" t="s">
        <v>316</v>
      </c>
      <c r="D273" s="27" t="s">
        <v>317</v>
      </c>
      <c r="E273" s="31" t="s">
        <v>318</v>
      </c>
      <c r="F273" s="27">
        <v>0.62</v>
      </c>
      <c r="G273" s="27" t="s">
        <v>1072</v>
      </c>
      <c r="H273" s="27" t="s">
        <v>221</v>
      </c>
      <c r="I273" s="27">
        <v>24.8</v>
      </c>
      <c r="J273" s="27">
        <f t="shared" ref="J273:J318" si="22">M273</f>
        <v>11.1</v>
      </c>
      <c r="K273" s="27"/>
      <c r="L273" s="27">
        <f t="shared" ref="L273:L304" si="23">I273</f>
        <v>24.8</v>
      </c>
      <c r="M273" s="27">
        <v>11.1</v>
      </c>
      <c r="N273" s="27">
        <f t="shared" ref="N273:N304" si="24">L273-M273</f>
        <v>13.700000000000001</v>
      </c>
      <c r="O273" s="27" t="s">
        <v>1150</v>
      </c>
      <c r="P273" s="37"/>
    </row>
    <row r="274" spans="1:16" s="20" customFormat="1">
      <c r="A274" s="30">
        <v>2</v>
      </c>
      <c r="B274" s="27" t="s">
        <v>315</v>
      </c>
      <c r="C274" s="27" t="s">
        <v>316</v>
      </c>
      <c r="D274" s="27" t="s">
        <v>317</v>
      </c>
      <c r="E274" s="31" t="s">
        <v>319</v>
      </c>
      <c r="F274" s="27">
        <v>0.7</v>
      </c>
      <c r="G274" s="27" t="s">
        <v>1072</v>
      </c>
      <c r="H274" s="27" t="s">
        <v>221</v>
      </c>
      <c r="I274" s="27">
        <v>28</v>
      </c>
      <c r="J274" s="27">
        <f t="shared" si="22"/>
        <v>12.6</v>
      </c>
      <c r="K274" s="27"/>
      <c r="L274" s="27">
        <f t="shared" si="23"/>
        <v>28</v>
      </c>
      <c r="M274" s="27">
        <v>12.6</v>
      </c>
      <c r="N274" s="27">
        <f t="shared" si="24"/>
        <v>15.4</v>
      </c>
      <c r="O274" s="27" t="s">
        <v>1150</v>
      </c>
      <c r="P274" s="37"/>
    </row>
    <row r="275" spans="1:16" s="20" customFormat="1">
      <c r="A275" s="30">
        <v>3</v>
      </c>
      <c r="B275" s="27" t="s">
        <v>315</v>
      </c>
      <c r="C275" s="27" t="s">
        <v>316</v>
      </c>
      <c r="D275" s="27" t="s">
        <v>317</v>
      </c>
      <c r="E275" s="31" t="s">
        <v>320</v>
      </c>
      <c r="F275" s="27">
        <v>1.36</v>
      </c>
      <c r="G275" s="27" t="s">
        <v>1072</v>
      </c>
      <c r="H275" s="27" t="s">
        <v>221</v>
      </c>
      <c r="I275" s="27">
        <v>54.4</v>
      </c>
      <c r="J275" s="27">
        <f t="shared" si="22"/>
        <v>24.5</v>
      </c>
      <c r="K275" s="27"/>
      <c r="L275" s="27">
        <f t="shared" si="23"/>
        <v>54.4</v>
      </c>
      <c r="M275" s="27">
        <v>24.5</v>
      </c>
      <c r="N275" s="27">
        <f t="shared" si="24"/>
        <v>29.9</v>
      </c>
      <c r="O275" s="27" t="s">
        <v>1150</v>
      </c>
      <c r="P275" s="37"/>
    </row>
    <row r="276" spans="1:16" s="20" customFormat="1">
      <c r="A276" s="30">
        <v>4</v>
      </c>
      <c r="B276" s="27" t="s">
        <v>315</v>
      </c>
      <c r="C276" s="27" t="s">
        <v>316</v>
      </c>
      <c r="D276" s="27" t="s">
        <v>317</v>
      </c>
      <c r="E276" s="31" t="s">
        <v>444</v>
      </c>
      <c r="F276" s="27">
        <v>1.31</v>
      </c>
      <c r="G276" s="27" t="s">
        <v>1072</v>
      </c>
      <c r="H276" s="27" t="s">
        <v>221</v>
      </c>
      <c r="I276" s="27">
        <v>52.4</v>
      </c>
      <c r="J276" s="27">
        <f t="shared" si="22"/>
        <v>23.6</v>
      </c>
      <c r="K276" s="27"/>
      <c r="L276" s="27">
        <f t="shared" si="23"/>
        <v>52.4</v>
      </c>
      <c r="M276" s="27">
        <v>23.6</v>
      </c>
      <c r="N276" s="27">
        <f t="shared" si="24"/>
        <v>28.799999999999997</v>
      </c>
      <c r="O276" s="27" t="s">
        <v>1150</v>
      </c>
      <c r="P276" s="37"/>
    </row>
    <row r="277" spans="1:16" s="20" customFormat="1">
      <c r="A277" s="30">
        <v>5</v>
      </c>
      <c r="B277" s="27" t="s">
        <v>315</v>
      </c>
      <c r="C277" s="27" t="s">
        <v>316</v>
      </c>
      <c r="D277" s="27" t="s">
        <v>317</v>
      </c>
      <c r="E277" s="31" t="s">
        <v>445</v>
      </c>
      <c r="F277" s="27">
        <v>0.37</v>
      </c>
      <c r="G277" s="27" t="s">
        <v>1072</v>
      </c>
      <c r="H277" s="27" t="s">
        <v>221</v>
      </c>
      <c r="I277" s="27">
        <v>14.8</v>
      </c>
      <c r="J277" s="27">
        <f t="shared" si="22"/>
        <v>6.7</v>
      </c>
      <c r="K277" s="27"/>
      <c r="L277" s="27">
        <f t="shared" si="23"/>
        <v>14.8</v>
      </c>
      <c r="M277" s="27">
        <v>6.7</v>
      </c>
      <c r="N277" s="27">
        <f t="shared" si="24"/>
        <v>8.1000000000000014</v>
      </c>
      <c r="O277" s="27" t="s">
        <v>1150</v>
      </c>
      <c r="P277" s="37"/>
    </row>
    <row r="278" spans="1:16" s="20" customFormat="1" ht="24">
      <c r="A278" s="30">
        <v>6</v>
      </c>
      <c r="B278" s="27" t="s">
        <v>315</v>
      </c>
      <c r="C278" s="27" t="s">
        <v>316</v>
      </c>
      <c r="D278" s="27" t="s">
        <v>317</v>
      </c>
      <c r="E278" s="31" t="s">
        <v>446</v>
      </c>
      <c r="F278" s="27">
        <v>0.62</v>
      </c>
      <c r="G278" s="27" t="s">
        <v>1072</v>
      </c>
      <c r="H278" s="27" t="s">
        <v>221</v>
      </c>
      <c r="I278" s="27">
        <v>24.8</v>
      </c>
      <c r="J278" s="27">
        <f t="shared" si="22"/>
        <v>11.2</v>
      </c>
      <c r="K278" s="27"/>
      <c r="L278" s="27">
        <f t="shared" si="23"/>
        <v>24.8</v>
      </c>
      <c r="M278" s="27">
        <v>11.2</v>
      </c>
      <c r="N278" s="27">
        <f t="shared" si="24"/>
        <v>13.600000000000001</v>
      </c>
      <c r="O278" s="27" t="s">
        <v>1150</v>
      </c>
      <c r="P278" s="37"/>
    </row>
    <row r="279" spans="1:16" s="20" customFormat="1">
      <c r="A279" s="30">
        <v>7</v>
      </c>
      <c r="B279" s="27" t="s">
        <v>315</v>
      </c>
      <c r="C279" s="27" t="s">
        <v>316</v>
      </c>
      <c r="D279" s="27" t="s">
        <v>317</v>
      </c>
      <c r="E279" s="31" t="s">
        <v>447</v>
      </c>
      <c r="F279" s="27">
        <v>0.67</v>
      </c>
      <c r="G279" s="27" t="s">
        <v>1072</v>
      </c>
      <c r="H279" s="27" t="s">
        <v>221</v>
      </c>
      <c r="I279" s="27">
        <v>26.8</v>
      </c>
      <c r="J279" s="27">
        <f t="shared" si="22"/>
        <v>12.1</v>
      </c>
      <c r="K279" s="27"/>
      <c r="L279" s="27">
        <f t="shared" si="23"/>
        <v>26.8</v>
      </c>
      <c r="M279" s="27">
        <v>12.1</v>
      </c>
      <c r="N279" s="27">
        <f t="shared" si="24"/>
        <v>14.700000000000001</v>
      </c>
      <c r="O279" s="27" t="s">
        <v>1150</v>
      </c>
      <c r="P279" s="37"/>
    </row>
    <row r="280" spans="1:16" s="20" customFormat="1">
      <c r="A280" s="30">
        <v>8</v>
      </c>
      <c r="B280" s="27" t="s">
        <v>315</v>
      </c>
      <c r="C280" s="27" t="s">
        <v>316</v>
      </c>
      <c r="D280" s="27" t="s">
        <v>317</v>
      </c>
      <c r="E280" s="31" t="s">
        <v>448</v>
      </c>
      <c r="F280" s="27">
        <v>0.38</v>
      </c>
      <c r="G280" s="27" t="s">
        <v>1072</v>
      </c>
      <c r="H280" s="27" t="s">
        <v>221</v>
      </c>
      <c r="I280" s="27">
        <v>15.2</v>
      </c>
      <c r="J280" s="27">
        <f t="shared" si="22"/>
        <v>6.8</v>
      </c>
      <c r="K280" s="27"/>
      <c r="L280" s="27">
        <f t="shared" si="23"/>
        <v>15.2</v>
      </c>
      <c r="M280" s="27">
        <v>6.8</v>
      </c>
      <c r="N280" s="27">
        <f t="shared" si="24"/>
        <v>8.3999999999999986</v>
      </c>
      <c r="O280" s="27" t="s">
        <v>1150</v>
      </c>
      <c r="P280" s="37"/>
    </row>
    <row r="281" spans="1:16" s="20" customFormat="1">
      <c r="A281" s="30">
        <v>9</v>
      </c>
      <c r="B281" s="27" t="s">
        <v>315</v>
      </c>
      <c r="C281" s="27" t="s">
        <v>316</v>
      </c>
      <c r="D281" s="27" t="s">
        <v>317</v>
      </c>
      <c r="E281" s="31" t="s">
        <v>449</v>
      </c>
      <c r="F281" s="27">
        <v>0.4</v>
      </c>
      <c r="G281" s="27" t="s">
        <v>1072</v>
      </c>
      <c r="H281" s="27" t="s">
        <v>221</v>
      </c>
      <c r="I281" s="27">
        <v>16</v>
      </c>
      <c r="J281" s="27">
        <f t="shared" si="22"/>
        <v>7.2</v>
      </c>
      <c r="K281" s="27"/>
      <c r="L281" s="27">
        <f t="shared" si="23"/>
        <v>16</v>
      </c>
      <c r="M281" s="27">
        <v>7.2</v>
      </c>
      <c r="N281" s="27">
        <f t="shared" si="24"/>
        <v>8.8000000000000007</v>
      </c>
      <c r="O281" s="27" t="s">
        <v>1150</v>
      </c>
      <c r="P281" s="37"/>
    </row>
    <row r="282" spans="1:16" s="20" customFormat="1">
      <c r="A282" s="30">
        <v>10</v>
      </c>
      <c r="B282" s="27" t="s">
        <v>315</v>
      </c>
      <c r="C282" s="27" t="s">
        <v>316</v>
      </c>
      <c r="D282" s="27" t="s">
        <v>321</v>
      </c>
      <c r="E282" s="31" t="s">
        <v>322</v>
      </c>
      <c r="F282" s="27">
        <v>1.45</v>
      </c>
      <c r="G282" s="27" t="s">
        <v>1072</v>
      </c>
      <c r="H282" s="27" t="s">
        <v>221</v>
      </c>
      <c r="I282" s="27">
        <v>58</v>
      </c>
      <c r="J282" s="27">
        <f t="shared" si="22"/>
        <v>26.1</v>
      </c>
      <c r="K282" s="27"/>
      <c r="L282" s="27">
        <f t="shared" si="23"/>
        <v>58</v>
      </c>
      <c r="M282" s="27">
        <v>26.1</v>
      </c>
      <c r="N282" s="27">
        <f t="shared" si="24"/>
        <v>31.9</v>
      </c>
      <c r="O282" s="27" t="s">
        <v>1150</v>
      </c>
      <c r="P282" s="37"/>
    </row>
    <row r="283" spans="1:16" s="20" customFormat="1">
      <c r="A283" s="30">
        <v>11</v>
      </c>
      <c r="B283" s="27" t="s">
        <v>315</v>
      </c>
      <c r="C283" s="27" t="s">
        <v>316</v>
      </c>
      <c r="D283" s="27" t="s">
        <v>321</v>
      </c>
      <c r="E283" s="31" t="s">
        <v>323</v>
      </c>
      <c r="F283" s="27">
        <v>1.43</v>
      </c>
      <c r="G283" s="27" t="s">
        <v>1072</v>
      </c>
      <c r="H283" s="27" t="s">
        <v>221</v>
      </c>
      <c r="I283" s="27">
        <v>72.400000000000006</v>
      </c>
      <c r="J283" s="27">
        <f t="shared" si="22"/>
        <v>25.7</v>
      </c>
      <c r="K283" s="27"/>
      <c r="L283" s="27">
        <f t="shared" si="23"/>
        <v>72.400000000000006</v>
      </c>
      <c r="M283" s="27">
        <v>25.7</v>
      </c>
      <c r="N283" s="27">
        <f t="shared" si="24"/>
        <v>46.7</v>
      </c>
      <c r="O283" s="27" t="s">
        <v>1150</v>
      </c>
      <c r="P283" s="37"/>
    </row>
    <row r="284" spans="1:16" s="20" customFormat="1">
      <c r="A284" s="30">
        <v>12</v>
      </c>
      <c r="B284" s="27" t="s">
        <v>315</v>
      </c>
      <c r="C284" s="27" t="s">
        <v>316</v>
      </c>
      <c r="D284" s="27" t="s">
        <v>321</v>
      </c>
      <c r="E284" s="31" t="s">
        <v>450</v>
      </c>
      <c r="F284" s="27">
        <v>0.56000000000000005</v>
      </c>
      <c r="G284" s="27" t="s">
        <v>1072</v>
      </c>
      <c r="H284" s="27" t="s">
        <v>221</v>
      </c>
      <c r="I284" s="27">
        <v>22.4</v>
      </c>
      <c r="J284" s="27">
        <f t="shared" si="22"/>
        <v>10.1</v>
      </c>
      <c r="K284" s="27"/>
      <c r="L284" s="27">
        <f t="shared" si="23"/>
        <v>22.4</v>
      </c>
      <c r="M284" s="27">
        <v>10.1</v>
      </c>
      <c r="N284" s="27">
        <f t="shared" si="24"/>
        <v>12.299999999999999</v>
      </c>
      <c r="O284" s="27" t="s">
        <v>1150</v>
      </c>
      <c r="P284" s="37"/>
    </row>
    <row r="285" spans="1:16" s="20" customFormat="1">
      <c r="A285" s="30">
        <v>13</v>
      </c>
      <c r="B285" s="27" t="s">
        <v>315</v>
      </c>
      <c r="C285" s="27" t="s">
        <v>316</v>
      </c>
      <c r="D285" s="27" t="s">
        <v>321</v>
      </c>
      <c r="E285" s="31" t="s">
        <v>451</v>
      </c>
      <c r="F285" s="27">
        <v>0.4</v>
      </c>
      <c r="G285" s="27" t="s">
        <v>1072</v>
      </c>
      <c r="H285" s="27" t="s">
        <v>221</v>
      </c>
      <c r="I285" s="27">
        <v>16</v>
      </c>
      <c r="J285" s="27">
        <f t="shared" si="22"/>
        <v>7.2</v>
      </c>
      <c r="K285" s="27"/>
      <c r="L285" s="27">
        <f t="shared" si="23"/>
        <v>16</v>
      </c>
      <c r="M285" s="27">
        <v>7.2</v>
      </c>
      <c r="N285" s="27">
        <f t="shared" si="24"/>
        <v>8.8000000000000007</v>
      </c>
      <c r="O285" s="27" t="s">
        <v>1150</v>
      </c>
      <c r="P285" s="37"/>
    </row>
    <row r="286" spans="1:16" s="20" customFormat="1">
      <c r="A286" s="30">
        <v>14</v>
      </c>
      <c r="B286" s="27" t="s">
        <v>315</v>
      </c>
      <c r="C286" s="27" t="s">
        <v>316</v>
      </c>
      <c r="D286" s="27" t="s">
        <v>452</v>
      </c>
      <c r="E286" s="31" t="s">
        <v>453</v>
      </c>
      <c r="F286" s="27">
        <v>0.46</v>
      </c>
      <c r="G286" s="27" t="s">
        <v>1072</v>
      </c>
      <c r="H286" s="27" t="s">
        <v>221</v>
      </c>
      <c r="I286" s="27">
        <v>18.399999999999999</v>
      </c>
      <c r="J286" s="27">
        <f t="shared" si="22"/>
        <v>8.3000000000000007</v>
      </c>
      <c r="K286" s="27"/>
      <c r="L286" s="27">
        <f t="shared" si="23"/>
        <v>18.399999999999999</v>
      </c>
      <c r="M286" s="27">
        <v>8.3000000000000007</v>
      </c>
      <c r="N286" s="27">
        <f t="shared" si="24"/>
        <v>10.099999999999998</v>
      </c>
      <c r="O286" s="27" t="s">
        <v>1150</v>
      </c>
      <c r="P286" s="37"/>
    </row>
    <row r="287" spans="1:16" s="20" customFormat="1">
      <c r="A287" s="30">
        <v>15</v>
      </c>
      <c r="B287" s="27" t="s">
        <v>315</v>
      </c>
      <c r="C287" s="27" t="s">
        <v>316</v>
      </c>
      <c r="D287" s="27" t="s">
        <v>452</v>
      </c>
      <c r="E287" s="31" t="s">
        <v>454</v>
      </c>
      <c r="F287" s="27">
        <v>0.53</v>
      </c>
      <c r="G287" s="27" t="s">
        <v>1072</v>
      </c>
      <c r="H287" s="27" t="s">
        <v>221</v>
      </c>
      <c r="I287" s="27">
        <v>21.2</v>
      </c>
      <c r="J287" s="27">
        <f t="shared" si="22"/>
        <v>9.5</v>
      </c>
      <c r="K287" s="27"/>
      <c r="L287" s="27">
        <f t="shared" si="23"/>
        <v>21.2</v>
      </c>
      <c r="M287" s="27">
        <v>9.5</v>
      </c>
      <c r="N287" s="27">
        <f t="shared" si="24"/>
        <v>11.7</v>
      </c>
      <c r="O287" s="27" t="s">
        <v>1150</v>
      </c>
      <c r="P287" s="37"/>
    </row>
    <row r="288" spans="1:16" s="20" customFormat="1">
      <c r="A288" s="30">
        <v>16</v>
      </c>
      <c r="B288" s="27" t="s">
        <v>315</v>
      </c>
      <c r="C288" s="27" t="s">
        <v>316</v>
      </c>
      <c r="D288" s="27" t="s">
        <v>452</v>
      </c>
      <c r="E288" s="31" t="s">
        <v>455</v>
      </c>
      <c r="F288" s="27">
        <v>1.52</v>
      </c>
      <c r="G288" s="27" t="s">
        <v>1072</v>
      </c>
      <c r="H288" s="27" t="s">
        <v>221</v>
      </c>
      <c r="I288" s="27">
        <v>60.8</v>
      </c>
      <c r="J288" s="27">
        <f t="shared" si="22"/>
        <v>27.3</v>
      </c>
      <c r="K288" s="27"/>
      <c r="L288" s="27">
        <f t="shared" si="23"/>
        <v>60.8</v>
      </c>
      <c r="M288" s="27">
        <v>27.3</v>
      </c>
      <c r="N288" s="27">
        <f t="shared" si="24"/>
        <v>33.5</v>
      </c>
      <c r="O288" s="27" t="s">
        <v>1150</v>
      </c>
      <c r="P288" s="37"/>
    </row>
    <row r="289" spans="1:16" s="20" customFormat="1">
      <c r="A289" s="30">
        <v>17</v>
      </c>
      <c r="B289" s="27" t="s">
        <v>315</v>
      </c>
      <c r="C289" s="27" t="s">
        <v>316</v>
      </c>
      <c r="D289" s="27" t="s">
        <v>324</v>
      </c>
      <c r="E289" s="31" t="s">
        <v>325</v>
      </c>
      <c r="F289" s="27">
        <v>0.9</v>
      </c>
      <c r="G289" s="27" t="s">
        <v>1072</v>
      </c>
      <c r="H289" s="27" t="s">
        <v>221</v>
      </c>
      <c r="I289" s="27">
        <v>36</v>
      </c>
      <c r="J289" s="27">
        <f t="shared" si="22"/>
        <v>16.2</v>
      </c>
      <c r="K289" s="27"/>
      <c r="L289" s="27">
        <f t="shared" si="23"/>
        <v>36</v>
      </c>
      <c r="M289" s="27">
        <v>16.2</v>
      </c>
      <c r="N289" s="27">
        <f t="shared" si="24"/>
        <v>19.8</v>
      </c>
      <c r="O289" s="27" t="s">
        <v>1150</v>
      </c>
      <c r="P289" s="37"/>
    </row>
    <row r="290" spans="1:16" s="20" customFormat="1">
      <c r="A290" s="30">
        <v>18</v>
      </c>
      <c r="B290" s="27" t="s">
        <v>315</v>
      </c>
      <c r="C290" s="27" t="s">
        <v>316</v>
      </c>
      <c r="D290" s="27" t="s">
        <v>324</v>
      </c>
      <c r="E290" s="31" t="s">
        <v>456</v>
      </c>
      <c r="F290" s="27">
        <v>0.92</v>
      </c>
      <c r="G290" s="27" t="s">
        <v>1072</v>
      </c>
      <c r="H290" s="27" t="s">
        <v>221</v>
      </c>
      <c r="I290" s="27">
        <v>36.799999999999997</v>
      </c>
      <c r="J290" s="27">
        <f t="shared" si="22"/>
        <v>16.600000000000001</v>
      </c>
      <c r="K290" s="27"/>
      <c r="L290" s="27">
        <f t="shared" si="23"/>
        <v>36.799999999999997</v>
      </c>
      <c r="M290" s="27">
        <v>16.600000000000001</v>
      </c>
      <c r="N290" s="27">
        <f t="shared" si="24"/>
        <v>20.199999999999996</v>
      </c>
      <c r="O290" s="27" t="s">
        <v>1150</v>
      </c>
      <c r="P290" s="37"/>
    </row>
    <row r="291" spans="1:16" s="20" customFormat="1" ht="24">
      <c r="A291" s="30">
        <v>19</v>
      </c>
      <c r="B291" s="27" t="s">
        <v>315</v>
      </c>
      <c r="C291" s="27" t="s">
        <v>316</v>
      </c>
      <c r="D291" s="27" t="s">
        <v>326</v>
      </c>
      <c r="E291" s="31" t="s">
        <v>327</v>
      </c>
      <c r="F291" s="27">
        <v>0.97</v>
      </c>
      <c r="G291" s="27" t="s">
        <v>1072</v>
      </c>
      <c r="H291" s="27" t="s">
        <v>221</v>
      </c>
      <c r="I291" s="27">
        <v>38.799999999999997</v>
      </c>
      <c r="J291" s="27">
        <f t="shared" si="22"/>
        <v>17.5</v>
      </c>
      <c r="K291" s="27"/>
      <c r="L291" s="27">
        <f t="shared" si="23"/>
        <v>38.799999999999997</v>
      </c>
      <c r="M291" s="27">
        <v>17.5</v>
      </c>
      <c r="N291" s="27">
        <f t="shared" si="24"/>
        <v>21.299999999999997</v>
      </c>
      <c r="O291" s="27" t="s">
        <v>1150</v>
      </c>
      <c r="P291" s="37"/>
    </row>
    <row r="292" spans="1:16" s="20" customFormat="1">
      <c r="A292" s="30">
        <v>20</v>
      </c>
      <c r="B292" s="27" t="s">
        <v>315</v>
      </c>
      <c r="C292" s="27" t="s">
        <v>394</v>
      </c>
      <c r="D292" s="27" t="s">
        <v>418</v>
      </c>
      <c r="E292" s="31" t="s">
        <v>419</v>
      </c>
      <c r="F292" s="27">
        <v>1.077</v>
      </c>
      <c r="G292" s="27" t="s">
        <v>1072</v>
      </c>
      <c r="H292" s="27" t="s">
        <v>221</v>
      </c>
      <c r="I292" s="27">
        <v>43.1</v>
      </c>
      <c r="J292" s="27">
        <f t="shared" si="22"/>
        <v>19.399999999999999</v>
      </c>
      <c r="K292" s="27"/>
      <c r="L292" s="27">
        <f t="shared" si="23"/>
        <v>43.1</v>
      </c>
      <c r="M292" s="27">
        <v>19.399999999999999</v>
      </c>
      <c r="N292" s="27">
        <f t="shared" si="24"/>
        <v>23.700000000000003</v>
      </c>
      <c r="O292" s="27" t="s">
        <v>1150</v>
      </c>
      <c r="P292" s="37"/>
    </row>
    <row r="293" spans="1:16" s="20" customFormat="1">
      <c r="A293" s="30">
        <v>21</v>
      </c>
      <c r="B293" s="27" t="s">
        <v>315</v>
      </c>
      <c r="C293" s="27" t="s">
        <v>394</v>
      </c>
      <c r="D293" s="27" t="s">
        <v>395</v>
      </c>
      <c r="E293" s="31" t="s">
        <v>396</v>
      </c>
      <c r="F293" s="27">
        <v>2.1789999999999998</v>
      </c>
      <c r="G293" s="27" t="s">
        <v>1072</v>
      </c>
      <c r="H293" s="27" t="s">
        <v>221</v>
      </c>
      <c r="I293" s="27">
        <v>88</v>
      </c>
      <c r="J293" s="27">
        <f t="shared" si="22"/>
        <v>39.200000000000003</v>
      </c>
      <c r="K293" s="27"/>
      <c r="L293" s="27">
        <f t="shared" si="23"/>
        <v>88</v>
      </c>
      <c r="M293" s="27">
        <v>39.200000000000003</v>
      </c>
      <c r="N293" s="27">
        <f t="shared" si="24"/>
        <v>48.8</v>
      </c>
      <c r="O293" s="27" t="s">
        <v>1150</v>
      </c>
      <c r="P293" s="37"/>
    </row>
    <row r="294" spans="1:16" s="20" customFormat="1">
      <c r="A294" s="30">
        <v>22</v>
      </c>
      <c r="B294" s="27" t="s">
        <v>315</v>
      </c>
      <c r="C294" s="27" t="s">
        <v>394</v>
      </c>
      <c r="D294" s="27" t="s">
        <v>395</v>
      </c>
      <c r="E294" s="31" t="s">
        <v>397</v>
      </c>
      <c r="F294" s="27">
        <v>2.11</v>
      </c>
      <c r="G294" s="27" t="s">
        <v>1072</v>
      </c>
      <c r="H294" s="27" t="s">
        <v>221</v>
      </c>
      <c r="I294" s="27">
        <v>92</v>
      </c>
      <c r="J294" s="27">
        <f t="shared" si="22"/>
        <v>38</v>
      </c>
      <c r="K294" s="27"/>
      <c r="L294" s="27">
        <f t="shared" si="23"/>
        <v>92</v>
      </c>
      <c r="M294" s="27">
        <v>38</v>
      </c>
      <c r="N294" s="27">
        <f t="shared" si="24"/>
        <v>54</v>
      </c>
      <c r="O294" s="27" t="s">
        <v>1150</v>
      </c>
      <c r="P294" s="37"/>
    </row>
    <row r="295" spans="1:16" s="20" customFormat="1">
      <c r="A295" s="30">
        <v>23</v>
      </c>
      <c r="B295" s="27" t="s">
        <v>315</v>
      </c>
      <c r="C295" s="27" t="s">
        <v>394</v>
      </c>
      <c r="D295" s="27" t="s">
        <v>395</v>
      </c>
      <c r="E295" s="31" t="s">
        <v>398</v>
      </c>
      <c r="F295" s="27">
        <v>2.1</v>
      </c>
      <c r="G295" s="27" t="s">
        <v>1072</v>
      </c>
      <c r="H295" s="27" t="s">
        <v>221</v>
      </c>
      <c r="I295" s="27">
        <v>84</v>
      </c>
      <c r="J295" s="27">
        <f t="shared" si="22"/>
        <v>37.799999999999997</v>
      </c>
      <c r="K295" s="27"/>
      <c r="L295" s="27">
        <f t="shared" si="23"/>
        <v>84</v>
      </c>
      <c r="M295" s="27">
        <v>37.799999999999997</v>
      </c>
      <c r="N295" s="27">
        <f t="shared" si="24"/>
        <v>46.2</v>
      </c>
      <c r="O295" s="27" t="s">
        <v>1150</v>
      </c>
      <c r="P295" s="37"/>
    </row>
    <row r="296" spans="1:16" s="20" customFormat="1">
      <c r="A296" s="30">
        <v>24</v>
      </c>
      <c r="B296" s="27" t="s">
        <v>315</v>
      </c>
      <c r="C296" s="27" t="s">
        <v>394</v>
      </c>
      <c r="D296" s="27" t="s">
        <v>395</v>
      </c>
      <c r="E296" s="31" t="s">
        <v>399</v>
      </c>
      <c r="F296" s="27">
        <v>0.98</v>
      </c>
      <c r="G296" s="27" t="s">
        <v>1072</v>
      </c>
      <c r="H296" s="27" t="s">
        <v>221</v>
      </c>
      <c r="I296" s="27">
        <v>39.200000000000003</v>
      </c>
      <c r="J296" s="27">
        <f t="shared" si="22"/>
        <v>17.600000000000001</v>
      </c>
      <c r="K296" s="27"/>
      <c r="L296" s="27">
        <f t="shared" si="23"/>
        <v>39.200000000000003</v>
      </c>
      <c r="M296" s="27">
        <v>17.600000000000001</v>
      </c>
      <c r="N296" s="27">
        <f t="shared" si="24"/>
        <v>21.6</v>
      </c>
      <c r="O296" s="27" t="s">
        <v>1150</v>
      </c>
      <c r="P296" s="37"/>
    </row>
    <row r="297" spans="1:16" s="20" customFormat="1">
      <c r="A297" s="30">
        <v>25</v>
      </c>
      <c r="B297" s="27" t="s">
        <v>315</v>
      </c>
      <c r="C297" s="27" t="s">
        <v>394</v>
      </c>
      <c r="D297" s="27" t="s">
        <v>395</v>
      </c>
      <c r="E297" s="31" t="s">
        <v>400</v>
      </c>
      <c r="F297" s="27">
        <v>1.085</v>
      </c>
      <c r="G297" s="27" t="s">
        <v>1072</v>
      </c>
      <c r="H297" s="27" t="s">
        <v>221</v>
      </c>
      <c r="I297" s="27">
        <v>43.3</v>
      </c>
      <c r="J297" s="27">
        <f t="shared" si="22"/>
        <v>19.5</v>
      </c>
      <c r="K297" s="27"/>
      <c r="L297" s="27">
        <f t="shared" si="23"/>
        <v>43.3</v>
      </c>
      <c r="M297" s="27">
        <v>19.5</v>
      </c>
      <c r="N297" s="27">
        <f t="shared" si="24"/>
        <v>23.799999999999997</v>
      </c>
      <c r="O297" s="27" t="s">
        <v>1150</v>
      </c>
      <c r="P297" s="37"/>
    </row>
    <row r="298" spans="1:16" s="20" customFormat="1">
      <c r="A298" s="30">
        <v>26</v>
      </c>
      <c r="B298" s="27" t="s">
        <v>315</v>
      </c>
      <c r="C298" s="27" t="s">
        <v>394</v>
      </c>
      <c r="D298" s="27" t="s">
        <v>401</v>
      </c>
      <c r="E298" s="31" t="s">
        <v>402</v>
      </c>
      <c r="F298" s="27">
        <v>0.997</v>
      </c>
      <c r="G298" s="27" t="s">
        <v>1072</v>
      </c>
      <c r="H298" s="27" t="s">
        <v>221</v>
      </c>
      <c r="I298" s="27">
        <v>39.9</v>
      </c>
      <c r="J298" s="27">
        <f t="shared" si="22"/>
        <v>17.899999999999999</v>
      </c>
      <c r="K298" s="27"/>
      <c r="L298" s="27">
        <f t="shared" si="23"/>
        <v>39.9</v>
      </c>
      <c r="M298" s="27">
        <v>17.899999999999999</v>
      </c>
      <c r="N298" s="27">
        <f t="shared" si="24"/>
        <v>22</v>
      </c>
      <c r="O298" s="27" t="s">
        <v>1150</v>
      </c>
      <c r="P298" s="37"/>
    </row>
    <row r="299" spans="1:16" s="20" customFormat="1">
      <c r="A299" s="30">
        <v>27</v>
      </c>
      <c r="B299" s="27" t="s">
        <v>315</v>
      </c>
      <c r="C299" s="27" t="s">
        <v>394</v>
      </c>
      <c r="D299" s="27" t="s">
        <v>403</v>
      </c>
      <c r="E299" s="31" t="s">
        <v>404</v>
      </c>
      <c r="F299" s="27">
        <v>0.71799999999999997</v>
      </c>
      <c r="G299" s="27" t="s">
        <v>1072</v>
      </c>
      <c r="H299" s="27" t="s">
        <v>221</v>
      </c>
      <c r="I299" s="27">
        <v>28.7</v>
      </c>
      <c r="J299" s="27">
        <f t="shared" si="22"/>
        <v>12.9</v>
      </c>
      <c r="K299" s="27"/>
      <c r="L299" s="27">
        <f t="shared" si="23"/>
        <v>28.7</v>
      </c>
      <c r="M299" s="27">
        <v>12.9</v>
      </c>
      <c r="N299" s="27">
        <f t="shared" si="24"/>
        <v>15.799999999999999</v>
      </c>
      <c r="O299" s="27" t="s">
        <v>1150</v>
      </c>
      <c r="P299" s="37"/>
    </row>
    <row r="300" spans="1:16" s="20" customFormat="1">
      <c r="A300" s="30">
        <v>28</v>
      </c>
      <c r="B300" s="27" t="s">
        <v>315</v>
      </c>
      <c r="C300" s="27" t="s">
        <v>394</v>
      </c>
      <c r="D300" s="27" t="s">
        <v>420</v>
      </c>
      <c r="E300" s="31" t="s">
        <v>421</v>
      </c>
      <c r="F300" s="27">
        <v>0.3</v>
      </c>
      <c r="G300" s="27" t="s">
        <v>1072</v>
      </c>
      <c r="H300" s="27" t="s">
        <v>221</v>
      </c>
      <c r="I300" s="27">
        <v>12</v>
      </c>
      <c r="J300" s="27">
        <f t="shared" si="22"/>
        <v>5.4</v>
      </c>
      <c r="K300" s="27"/>
      <c r="L300" s="27">
        <f t="shared" si="23"/>
        <v>12</v>
      </c>
      <c r="M300" s="27">
        <v>5.4</v>
      </c>
      <c r="N300" s="27">
        <f t="shared" si="24"/>
        <v>6.6</v>
      </c>
      <c r="O300" s="27" t="s">
        <v>1150</v>
      </c>
      <c r="P300" s="37"/>
    </row>
    <row r="301" spans="1:16" s="20" customFormat="1">
      <c r="A301" s="30">
        <v>29</v>
      </c>
      <c r="B301" s="27" t="s">
        <v>315</v>
      </c>
      <c r="C301" s="27" t="s">
        <v>394</v>
      </c>
      <c r="D301" s="27" t="s">
        <v>420</v>
      </c>
      <c r="E301" s="31" t="s">
        <v>422</v>
      </c>
      <c r="F301" s="27">
        <v>0.5</v>
      </c>
      <c r="G301" s="27" t="s">
        <v>1072</v>
      </c>
      <c r="H301" s="27" t="s">
        <v>221</v>
      </c>
      <c r="I301" s="27">
        <v>20</v>
      </c>
      <c r="J301" s="27">
        <f t="shared" si="22"/>
        <v>9</v>
      </c>
      <c r="K301" s="27"/>
      <c r="L301" s="27">
        <f t="shared" si="23"/>
        <v>20</v>
      </c>
      <c r="M301" s="27">
        <v>9</v>
      </c>
      <c r="N301" s="27">
        <f t="shared" si="24"/>
        <v>11</v>
      </c>
      <c r="O301" s="27" t="s">
        <v>1150</v>
      </c>
      <c r="P301" s="37"/>
    </row>
    <row r="302" spans="1:16" s="20" customFormat="1">
      <c r="A302" s="30">
        <v>30</v>
      </c>
      <c r="B302" s="27" t="s">
        <v>315</v>
      </c>
      <c r="C302" s="27" t="s">
        <v>394</v>
      </c>
      <c r="D302" s="27" t="s">
        <v>420</v>
      </c>
      <c r="E302" s="31" t="s">
        <v>423</v>
      </c>
      <c r="F302" s="27">
        <v>0.3</v>
      </c>
      <c r="G302" s="27" t="s">
        <v>1072</v>
      </c>
      <c r="H302" s="27" t="s">
        <v>221</v>
      </c>
      <c r="I302" s="27">
        <v>12</v>
      </c>
      <c r="J302" s="27">
        <f t="shared" si="22"/>
        <v>5.4</v>
      </c>
      <c r="K302" s="27"/>
      <c r="L302" s="27">
        <f t="shared" si="23"/>
        <v>12</v>
      </c>
      <c r="M302" s="27">
        <v>5.4</v>
      </c>
      <c r="N302" s="27">
        <f t="shared" si="24"/>
        <v>6.6</v>
      </c>
      <c r="O302" s="27" t="s">
        <v>1150</v>
      </c>
      <c r="P302" s="37"/>
    </row>
    <row r="303" spans="1:16" s="20" customFormat="1">
      <c r="A303" s="30">
        <v>31</v>
      </c>
      <c r="B303" s="27" t="s">
        <v>315</v>
      </c>
      <c r="C303" s="27" t="s">
        <v>424</v>
      </c>
      <c r="D303" s="27" t="s">
        <v>440</v>
      </c>
      <c r="E303" s="31" t="s">
        <v>441</v>
      </c>
      <c r="F303" s="27">
        <v>0.58099999999999996</v>
      </c>
      <c r="G303" s="27" t="s">
        <v>1072</v>
      </c>
      <c r="H303" s="27" t="s">
        <v>260</v>
      </c>
      <c r="I303" s="27">
        <v>32.200000000000003</v>
      </c>
      <c r="J303" s="27">
        <f t="shared" si="22"/>
        <v>10.5</v>
      </c>
      <c r="K303" s="27"/>
      <c r="L303" s="27">
        <f t="shared" si="23"/>
        <v>32.200000000000003</v>
      </c>
      <c r="M303" s="27">
        <v>10.5</v>
      </c>
      <c r="N303" s="27">
        <f t="shared" si="24"/>
        <v>21.700000000000003</v>
      </c>
      <c r="O303" s="27" t="s">
        <v>1150</v>
      </c>
      <c r="P303" s="37"/>
    </row>
    <row r="304" spans="1:16" s="20" customFormat="1">
      <c r="A304" s="30">
        <v>32</v>
      </c>
      <c r="B304" s="27" t="s">
        <v>315</v>
      </c>
      <c r="C304" s="27" t="s">
        <v>424</v>
      </c>
      <c r="D304" s="27" t="s">
        <v>440</v>
      </c>
      <c r="E304" s="31" t="s">
        <v>442</v>
      </c>
      <c r="F304" s="27">
        <v>0.90700000000000003</v>
      </c>
      <c r="G304" s="27" t="s">
        <v>1072</v>
      </c>
      <c r="H304" s="27" t="s">
        <v>260</v>
      </c>
      <c r="I304" s="27">
        <v>36.299999999999997</v>
      </c>
      <c r="J304" s="27">
        <f t="shared" si="22"/>
        <v>16.3</v>
      </c>
      <c r="K304" s="27"/>
      <c r="L304" s="27">
        <f t="shared" si="23"/>
        <v>36.299999999999997</v>
      </c>
      <c r="M304" s="27">
        <v>16.3</v>
      </c>
      <c r="N304" s="27">
        <f t="shared" si="24"/>
        <v>19.999999999999996</v>
      </c>
      <c r="O304" s="27" t="s">
        <v>1150</v>
      </c>
      <c r="P304" s="37"/>
    </row>
    <row r="305" spans="1:16" s="20" customFormat="1">
      <c r="A305" s="30">
        <v>33</v>
      </c>
      <c r="B305" s="27" t="s">
        <v>315</v>
      </c>
      <c r="C305" s="27" t="s">
        <v>424</v>
      </c>
      <c r="D305" s="27" t="s">
        <v>440</v>
      </c>
      <c r="E305" s="31" t="s">
        <v>443</v>
      </c>
      <c r="F305" s="27">
        <v>1.343</v>
      </c>
      <c r="G305" s="27" t="s">
        <v>1072</v>
      </c>
      <c r="H305" s="27" t="s">
        <v>260</v>
      </c>
      <c r="I305" s="27">
        <v>53.7</v>
      </c>
      <c r="J305" s="27">
        <f t="shared" si="22"/>
        <v>24.2</v>
      </c>
      <c r="K305" s="27"/>
      <c r="L305" s="27">
        <f t="shared" ref="L305:L336" si="25">I305</f>
        <v>53.7</v>
      </c>
      <c r="M305" s="27">
        <v>24.2</v>
      </c>
      <c r="N305" s="27">
        <f t="shared" ref="N305:N336" si="26">L305-M305</f>
        <v>29.500000000000004</v>
      </c>
      <c r="O305" s="27" t="s">
        <v>1150</v>
      </c>
      <c r="P305" s="37"/>
    </row>
    <row r="306" spans="1:16" s="20" customFormat="1">
      <c r="A306" s="30">
        <v>34</v>
      </c>
      <c r="B306" s="27" t="s">
        <v>315</v>
      </c>
      <c r="C306" s="27" t="s">
        <v>424</v>
      </c>
      <c r="D306" s="27" t="s">
        <v>425</v>
      </c>
      <c r="E306" s="31" t="s">
        <v>426</v>
      </c>
      <c r="F306" s="27">
        <v>0.6</v>
      </c>
      <c r="G306" s="27" t="s">
        <v>1072</v>
      </c>
      <c r="H306" s="27" t="s">
        <v>260</v>
      </c>
      <c r="I306" s="27">
        <v>52</v>
      </c>
      <c r="J306" s="27">
        <f t="shared" si="22"/>
        <v>10.8</v>
      </c>
      <c r="K306" s="27"/>
      <c r="L306" s="27">
        <f t="shared" si="25"/>
        <v>52</v>
      </c>
      <c r="M306" s="27">
        <v>10.8</v>
      </c>
      <c r="N306" s="27">
        <f t="shared" si="26"/>
        <v>41.2</v>
      </c>
      <c r="O306" s="27" t="s">
        <v>1150</v>
      </c>
      <c r="P306" s="37"/>
    </row>
    <row r="307" spans="1:16" s="20" customFormat="1">
      <c r="A307" s="30">
        <v>35</v>
      </c>
      <c r="B307" s="27" t="s">
        <v>315</v>
      </c>
      <c r="C307" s="27" t="s">
        <v>424</v>
      </c>
      <c r="D307" s="27" t="s">
        <v>425</v>
      </c>
      <c r="E307" s="31" t="s">
        <v>427</v>
      </c>
      <c r="F307" s="27">
        <v>1.1830000000000001</v>
      </c>
      <c r="G307" s="27" t="s">
        <v>1072</v>
      </c>
      <c r="H307" s="27" t="s">
        <v>260</v>
      </c>
      <c r="I307" s="27">
        <v>47.3</v>
      </c>
      <c r="J307" s="27">
        <f t="shared" si="22"/>
        <v>21.3</v>
      </c>
      <c r="K307" s="27"/>
      <c r="L307" s="27">
        <f t="shared" si="25"/>
        <v>47.3</v>
      </c>
      <c r="M307" s="27">
        <v>21.3</v>
      </c>
      <c r="N307" s="27">
        <f t="shared" si="26"/>
        <v>25.999999999999996</v>
      </c>
      <c r="O307" s="27" t="s">
        <v>1150</v>
      </c>
      <c r="P307" s="37"/>
    </row>
    <row r="308" spans="1:16" s="20" customFormat="1">
      <c r="A308" s="30">
        <v>36</v>
      </c>
      <c r="B308" s="27" t="s">
        <v>315</v>
      </c>
      <c r="C308" s="27" t="s">
        <v>424</v>
      </c>
      <c r="D308" s="27" t="s">
        <v>425</v>
      </c>
      <c r="E308" s="31" t="s">
        <v>428</v>
      </c>
      <c r="F308" s="27">
        <v>0.20399999999999999</v>
      </c>
      <c r="G308" s="27" t="s">
        <v>1072</v>
      </c>
      <c r="H308" s="27" t="s">
        <v>260</v>
      </c>
      <c r="I308" s="27">
        <v>53.4</v>
      </c>
      <c r="J308" s="27">
        <f t="shared" si="22"/>
        <v>3.7</v>
      </c>
      <c r="K308" s="27"/>
      <c r="L308" s="27">
        <f t="shared" si="25"/>
        <v>53.4</v>
      </c>
      <c r="M308" s="27">
        <v>3.7</v>
      </c>
      <c r="N308" s="27">
        <f t="shared" si="26"/>
        <v>49.699999999999996</v>
      </c>
      <c r="O308" s="27" t="s">
        <v>1150</v>
      </c>
      <c r="P308" s="37"/>
    </row>
    <row r="309" spans="1:16" s="20" customFormat="1">
      <c r="A309" s="30">
        <v>37</v>
      </c>
      <c r="B309" s="27" t="s">
        <v>315</v>
      </c>
      <c r="C309" s="27" t="s">
        <v>424</v>
      </c>
      <c r="D309" s="27" t="s">
        <v>429</v>
      </c>
      <c r="E309" s="31" t="s">
        <v>430</v>
      </c>
      <c r="F309" s="27">
        <v>1.095</v>
      </c>
      <c r="G309" s="27" t="s">
        <v>1072</v>
      </c>
      <c r="H309" s="27" t="s">
        <v>260</v>
      </c>
      <c r="I309" s="27">
        <v>43.8</v>
      </c>
      <c r="J309" s="27">
        <f t="shared" si="22"/>
        <v>19.7</v>
      </c>
      <c r="K309" s="27"/>
      <c r="L309" s="27">
        <f t="shared" si="25"/>
        <v>43.8</v>
      </c>
      <c r="M309" s="27">
        <v>19.7</v>
      </c>
      <c r="N309" s="27">
        <f t="shared" si="26"/>
        <v>24.099999999999998</v>
      </c>
      <c r="O309" s="27" t="s">
        <v>1150</v>
      </c>
      <c r="P309" s="37"/>
    </row>
    <row r="310" spans="1:16" s="20" customFormat="1">
      <c r="A310" s="30">
        <v>38</v>
      </c>
      <c r="B310" s="27" t="s">
        <v>315</v>
      </c>
      <c r="C310" s="27" t="s">
        <v>424</v>
      </c>
      <c r="D310" s="27" t="s">
        <v>429</v>
      </c>
      <c r="E310" s="31" t="s">
        <v>431</v>
      </c>
      <c r="F310" s="27">
        <v>1.413</v>
      </c>
      <c r="G310" s="27" t="s">
        <v>1072</v>
      </c>
      <c r="H310" s="27" t="s">
        <v>260</v>
      </c>
      <c r="I310" s="27">
        <v>56.6</v>
      </c>
      <c r="J310" s="27">
        <f t="shared" si="22"/>
        <v>25.4</v>
      </c>
      <c r="K310" s="27"/>
      <c r="L310" s="27">
        <f t="shared" si="25"/>
        <v>56.6</v>
      </c>
      <c r="M310" s="27">
        <v>25.4</v>
      </c>
      <c r="N310" s="27">
        <f t="shared" si="26"/>
        <v>31.200000000000003</v>
      </c>
      <c r="O310" s="27" t="s">
        <v>1150</v>
      </c>
      <c r="P310" s="37"/>
    </row>
    <row r="311" spans="1:16" s="20" customFormat="1">
      <c r="A311" s="30">
        <v>39</v>
      </c>
      <c r="B311" s="27" t="s">
        <v>315</v>
      </c>
      <c r="C311" s="27" t="s">
        <v>424</v>
      </c>
      <c r="D311" s="27" t="s">
        <v>429</v>
      </c>
      <c r="E311" s="31" t="s">
        <v>432</v>
      </c>
      <c r="F311" s="27">
        <v>0.60199999999999998</v>
      </c>
      <c r="G311" s="27" t="s">
        <v>1072</v>
      </c>
      <c r="H311" s="27" t="s">
        <v>260</v>
      </c>
      <c r="I311" s="27">
        <v>24.1</v>
      </c>
      <c r="J311" s="27">
        <f t="shared" si="22"/>
        <v>10.8</v>
      </c>
      <c r="K311" s="27"/>
      <c r="L311" s="27">
        <f t="shared" si="25"/>
        <v>24.1</v>
      </c>
      <c r="M311" s="27">
        <v>10.8</v>
      </c>
      <c r="N311" s="27">
        <f t="shared" si="26"/>
        <v>13.3</v>
      </c>
      <c r="O311" s="27" t="s">
        <v>1150</v>
      </c>
      <c r="P311" s="37"/>
    </row>
    <row r="312" spans="1:16" s="20" customFormat="1">
      <c r="A312" s="30">
        <v>40</v>
      </c>
      <c r="B312" s="27" t="s">
        <v>315</v>
      </c>
      <c r="C312" s="27" t="s">
        <v>424</v>
      </c>
      <c r="D312" s="27" t="s">
        <v>429</v>
      </c>
      <c r="E312" s="31" t="s">
        <v>433</v>
      </c>
      <c r="F312" s="27">
        <v>0.71899999999999997</v>
      </c>
      <c r="G312" s="27" t="s">
        <v>1072</v>
      </c>
      <c r="H312" s="27" t="s">
        <v>260</v>
      </c>
      <c r="I312" s="27">
        <v>28.8</v>
      </c>
      <c r="J312" s="27">
        <f t="shared" si="22"/>
        <v>12.9</v>
      </c>
      <c r="K312" s="27"/>
      <c r="L312" s="27">
        <f t="shared" si="25"/>
        <v>28.8</v>
      </c>
      <c r="M312" s="27">
        <v>12.9</v>
      </c>
      <c r="N312" s="27">
        <f t="shared" si="26"/>
        <v>15.9</v>
      </c>
      <c r="O312" s="27" t="s">
        <v>1150</v>
      </c>
      <c r="P312" s="37"/>
    </row>
    <row r="313" spans="1:16" s="20" customFormat="1">
      <c r="A313" s="30">
        <v>41</v>
      </c>
      <c r="B313" s="27" t="s">
        <v>315</v>
      </c>
      <c r="C313" s="27" t="s">
        <v>424</v>
      </c>
      <c r="D313" s="27" t="s">
        <v>429</v>
      </c>
      <c r="E313" s="31" t="s">
        <v>434</v>
      </c>
      <c r="F313" s="27">
        <v>1.3360000000000001</v>
      </c>
      <c r="G313" s="27" t="s">
        <v>1072</v>
      </c>
      <c r="H313" s="27" t="s">
        <v>260</v>
      </c>
      <c r="I313" s="27">
        <v>53.4</v>
      </c>
      <c r="J313" s="27">
        <f t="shared" si="22"/>
        <v>24</v>
      </c>
      <c r="K313" s="27"/>
      <c r="L313" s="27">
        <f t="shared" si="25"/>
        <v>53.4</v>
      </c>
      <c r="M313" s="27">
        <v>24</v>
      </c>
      <c r="N313" s="27">
        <f t="shared" si="26"/>
        <v>29.4</v>
      </c>
      <c r="O313" s="27" t="s">
        <v>1150</v>
      </c>
      <c r="P313" s="37"/>
    </row>
    <row r="314" spans="1:16" s="20" customFormat="1" ht="24">
      <c r="A314" s="30">
        <v>42</v>
      </c>
      <c r="B314" s="27" t="s">
        <v>315</v>
      </c>
      <c r="C314" s="27" t="s">
        <v>424</v>
      </c>
      <c r="D314" s="27" t="s">
        <v>429</v>
      </c>
      <c r="E314" s="31" t="s">
        <v>435</v>
      </c>
      <c r="F314" s="27">
        <v>1.1120000000000001</v>
      </c>
      <c r="G314" s="27" t="s">
        <v>1072</v>
      </c>
      <c r="H314" s="27" t="s">
        <v>260</v>
      </c>
      <c r="I314" s="27">
        <v>44.5</v>
      </c>
      <c r="J314" s="27">
        <f t="shared" si="22"/>
        <v>20</v>
      </c>
      <c r="K314" s="27"/>
      <c r="L314" s="27">
        <f t="shared" si="25"/>
        <v>44.5</v>
      </c>
      <c r="M314" s="27">
        <v>20</v>
      </c>
      <c r="N314" s="27">
        <f t="shared" si="26"/>
        <v>24.5</v>
      </c>
      <c r="O314" s="27" t="s">
        <v>1150</v>
      </c>
      <c r="P314" s="37"/>
    </row>
    <row r="315" spans="1:16" s="20" customFormat="1">
      <c r="A315" s="30">
        <v>43</v>
      </c>
      <c r="B315" s="27" t="s">
        <v>315</v>
      </c>
      <c r="C315" s="27" t="s">
        <v>424</v>
      </c>
      <c r="D315" s="27" t="s">
        <v>429</v>
      </c>
      <c r="E315" s="31" t="s">
        <v>436</v>
      </c>
      <c r="F315" s="27">
        <v>1.4039999999999999</v>
      </c>
      <c r="G315" s="27" t="s">
        <v>1072</v>
      </c>
      <c r="H315" s="27" t="s">
        <v>260</v>
      </c>
      <c r="I315" s="27">
        <v>56.2</v>
      </c>
      <c r="J315" s="27">
        <f t="shared" si="22"/>
        <v>25.3</v>
      </c>
      <c r="K315" s="27"/>
      <c r="L315" s="27">
        <f t="shared" si="25"/>
        <v>56.2</v>
      </c>
      <c r="M315" s="27">
        <v>25.3</v>
      </c>
      <c r="N315" s="27">
        <f t="shared" si="26"/>
        <v>30.900000000000002</v>
      </c>
      <c r="O315" s="27" t="s">
        <v>1150</v>
      </c>
      <c r="P315" s="37"/>
    </row>
    <row r="316" spans="1:16" s="20" customFormat="1">
      <c r="A316" s="30">
        <v>44</v>
      </c>
      <c r="B316" s="27" t="s">
        <v>315</v>
      </c>
      <c r="C316" s="27" t="s">
        <v>424</v>
      </c>
      <c r="D316" s="27" t="s">
        <v>429</v>
      </c>
      <c r="E316" s="31" t="s">
        <v>437</v>
      </c>
      <c r="F316" s="27">
        <v>0.92700000000000005</v>
      </c>
      <c r="G316" s="27" t="s">
        <v>1072</v>
      </c>
      <c r="H316" s="27" t="s">
        <v>260</v>
      </c>
      <c r="I316" s="27">
        <v>44.3</v>
      </c>
      <c r="J316" s="27">
        <f t="shared" si="22"/>
        <v>16.7</v>
      </c>
      <c r="K316" s="27"/>
      <c r="L316" s="27">
        <f t="shared" si="25"/>
        <v>44.3</v>
      </c>
      <c r="M316" s="27">
        <v>16.7</v>
      </c>
      <c r="N316" s="27">
        <f t="shared" si="26"/>
        <v>27.599999999999998</v>
      </c>
      <c r="O316" s="27" t="s">
        <v>1150</v>
      </c>
      <c r="P316" s="37"/>
    </row>
    <row r="317" spans="1:16" s="20" customFormat="1">
      <c r="A317" s="30">
        <v>45</v>
      </c>
      <c r="B317" s="27" t="s">
        <v>315</v>
      </c>
      <c r="C317" s="27" t="s">
        <v>424</v>
      </c>
      <c r="D317" s="27" t="s">
        <v>429</v>
      </c>
      <c r="E317" s="31" t="s">
        <v>438</v>
      </c>
      <c r="F317" s="27">
        <v>1.0149999999999999</v>
      </c>
      <c r="G317" s="27" t="s">
        <v>1072</v>
      </c>
      <c r="H317" s="27" t="s">
        <v>260</v>
      </c>
      <c r="I317" s="27">
        <v>40.6</v>
      </c>
      <c r="J317" s="27">
        <f t="shared" si="22"/>
        <v>18.3</v>
      </c>
      <c r="K317" s="27"/>
      <c r="L317" s="27">
        <f t="shared" si="25"/>
        <v>40.6</v>
      </c>
      <c r="M317" s="27">
        <v>18.3</v>
      </c>
      <c r="N317" s="27">
        <f t="shared" si="26"/>
        <v>22.3</v>
      </c>
      <c r="O317" s="27" t="s">
        <v>1150</v>
      </c>
      <c r="P317" s="37"/>
    </row>
    <row r="318" spans="1:16" s="20" customFormat="1">
      <c r="A318" s="30">
        <v>46</v>
      </c>
      <c r="B318" s="27" t="s">
        <v>315</v>
      </c>
      <c r="C318" s="27" t="s">
        <v>424</v>
      </c>
      <c r="D318" s="27" t="s">
        <v>429</v>
      </c>
      <c r="E318" s="31" t="s">
        <v>439</v>
      </c>
      <c r="F318" s="27">
        <v>2.23</v>
      </c>
      <c r="G318" s="27" t="s">
        <v>1072</v>
      </c>
      <c r="H318" s="27" t="s">
        <v>260</v>
      </c>
      <c r="I318" s="27">
        <v>89.2</v>
      </c>
      <c r="J318" s="27">
        <f t="shared" si="22"/>
        <v>40.1</v>
      </c>
      <c r="K318" s="27"/>
      <c r="L318" s="27">
        <f t="shared" si="25"/>
        <v>89.2</v>
      </c>
      <c r="M318" s="27">
        <v>40.1</v>
      </c>
      <c r="N318" s="27">
        <f t="shared" si="26"/>
        <v>49.1</v>
      </c>
      <c r="O318" s="27" t="s">
        <v>1150</v>
      </c>
      <c r="P318" s="37"/>
    </row>
    <row r="319" spans="1:16" s="20" customFormat="1">
      <c r="A319" s="30">
        <v>47</v>
      </c>
      <c r="B319" s="27" t="s">
        <v>315</v>
      </c>
      <c r="C319" s="34" t="s">
        <v>1187</v>
      </c>
      <c r="D319" s="34" t="s">
        <v>1188</v>
      </c>
      <c r="E319" s="31" t="s">
        <v>1189</v>
      </c>
      <c r="F319" s="27">
        <v>1.5</v>
      </c>
      <c r="G319" s="27" t="s">
        <v>1072</v>
      </c>
      <c r="H319" s="27" t="s">
        <v>1191</v>
      </c>
      <c r="I319" s="27">
        <v>53</v>
      </c>
      <c r="J319" s="27">
        <f>18*F319</f>
        <v>27</v>
      </c>
      <c r="K319" s="27"/>
      <c r="L319" s="27">
        <f t="shared" si="25"/>
        <v>53</v>
      </c>
      <c r="M319" s="27">
        <v>27</v>
      </c>
      <c r="N319" s="27">
        <f t="shared" si="26"/>
        <v>26</v>
      </c>
      <c r="O319" s="27" t="s">
        <v>1150</v>
      </c>
      <c r="P319" s="37"/>
    </row>
    <row r="320" spans="1:16" s="20" customFormat="1">
      <c r="A320" s="30">
        <v>48</v>
      </c>
      <c r="B320" s="27" t="s">
        <v>315</v>
      </c>
      <c r="C320" s="34" t="s">
        <v>1187</v>
      </c>
      <c r="D320" s="34" t="s">
        <v>1188</v>
      </c>
      <c r="E320" s="31" t="s">
        <v>1190</v>
      </c>
      <c r="F320" s="27">
        <v>1</v>
      </c>
      <c r="G320" s="27" t="s">
        <v>1072</v>
      </c>
      <c r="H320" s="27" t="s">
        <v>1192</v>
      </c>
      <c r="I320" s="27">
        <v>35</v>
      </c>
      <c r="J320" s="27">
        <f>18*F320</f>
        <v>18</v>
      </c>
      <c r="K320" s="27"/>
      <c r="L320" s="27">
        <f t="shared" si="25"/>
        <v>35</v>
      </c>
      <c r="M320" s="27">
        <v>18</v>
      </c>
      <c r="N320" s="27">
        <f t="shared" si="26"/>
        <v>17</v>
      </c>
      <c r="O320" s="27" t="s">
        <v>1150</v>
      </c>
      <c r="P320" s="37"/>
    </row>
    <row r="321" spans="1:16" s="20" customFormat="1">
      <c r="A321" s="30">
        <v>49</v>
      </c>
      <c r="B321" s="27" t="s">
        <v>315</v>
      </c>
      <c r="C321" s="27" t="s">
        <v>328</v>
      </c>
      <c r="D321" s="27" t="s">
        <v>405</v>
      </c>
      <c r="E321" s="31" t="s">
        <v>406</v>
      </c>
      <c r="F321" s="27">
        <v>0.35499999999999998</v>
      </c>
      <c r="G321" s="27" t="s">
        <v>1072</v>
      </c>
      <c r="H321" s="27" t="s">
        <v>221</v>
      </c>
      <c r="I321" s="27">
        <v>59.6</v>
      </c>
      <c r="J321" s="27">
        <f t="shared" ref="J321:J344" si="27">M321</f>
        <v>6.4</v>
      </c>
      <c r="K321" s="27"/>
      <c r="L321" s="27">
        <f t="shared" si="25"/>
        <v>59.6</v>
      </c>
      <c r="M321" s="27">
        <v>6.4</v>
      </c>
      <c r="N321" s="27">
        <f t="shared" si="26"/>
        <v>53.2</v>
      </c>
      <c r="O321" s="27" t="s">
        <v>1150</v>
      </c>
      <c r="P321" s="37"/>
    </row>
    <row r="322" spans="1:16" s="20" customFormat="1">
      <c r="A322" s="30">
        <v>50</v>
      </c>
      <c r="B322" s="27" t="s">
        <v>315</v>
      </c>
      <c r="C322" s="27" t="s">
        <v>328</v>
      </c>
      <c r="D322" s="27" t="s">
        <v>344</v>
      </c>
      <c r="E322" s="31" t="s">
        <v>345</v>
      </c>
      <c r="F322" s="27">
        <v>1.3520000000000001</v>
      </c>
      <c r="G322" s="27" t="s">
        <v>1072</v>
      </c>
      <c r="H322" s="27" t="s">
        <v>221</v>
      </c>
      <c r="I322" s="27">
        <v>48</v>
      </c>
      <c r="J322" s="27">
        <f t="shared" si="27"/>
        <v>24.3</v>
      </c>
      <c r="K322" s="27"/>
      <c r="L322" s="27">
        <f t="shared" si="25"/>
        <v>48</v>
      </c>
      <c r="M322" s="27">
        <v>24.3</v>
      </c>
      <c r="N322" s="27">
        <f t="shared" si="26"/>
        <v>23.7</v>
      </c>
      <c r="O322" s="27" t="s">
        <v>1150</v>
      </c>
      <c r="P322" s="37"/>
    </row>
    <row r="323" spans="1:16" s="20" customFormat="1">
      <c r="A323" s="30">
        <v>51</v>
      </c>
      <c r="B323" s="27" t="s">
        <v>315</v>
      </c>
      <c r="C323" s="27" t="s">
        <v>328</v>
      </c>
      <c r="D323" s="27" t="s">
        <v>344</v>
      </c>
      <c r="E323" s="31" t="s">
        <v>346</v>
      </c>
      <c r="F323" s="27">
        <v>2.1</v>
      </c>
      <c r="G323" s="27" t="s">
        <v>1072</v>
      </c>
      <c r="H323" s="27" t="s">
        <v>221</v>
      </c>
      <c r="I323" s="27">
        <v>155.6</v>
      </c>
      <c r="J323" s="27">
        <f t="shared" si="27"/>
        <v>37.799999999999997</v>
      </c>
      <c r="K323" s="27"/>
      <c r="L323" s="27">
        <f t="shared" si="25"/>
        <v>155.6</v>
      </c>
      <c r="M323" s="27">
        <v>37.799999999999997</v>
      </c>
      <c r="N323" s="27">
        <f t="shared" si="26"/>
        <v>117.8</v>
      </c>
      <c r="O323" s="27" t="s">
        <v>1150</v>
      </c>
      <c r="P323" s="37"/>
    </row>
    <row r="324" spans="1:16" s="20" customFormat="1">
      <c r="A324" s="30">
        <v>52</v>
      </c>
      <c r="B324" s="27" t="s">
        <v>315</v>
      </c>
      <c r="C324" s="27" t="s">
        <v>328</v>
      </c>
      <c r="D324" s="27" t="s">
        <v>329</v>
      </c>
      <c r="E324" s="31" t="s">
        <v>330</v>
      </c>
      <c r="F324" s="27">
        <v>0.377</v>
      </c>
      <c r="G324" s="27" t="s">
        <v>1072</v>
      </c>
      <c r="H324" s="27" t="s">
        <v>221</v>
      </c>
      <c r="I324" s="27">
        <v>14</v>
      </c>
      <c r="J324" s="27">
        <f t="shared" si="27"/>
        <v>6.8</v>
      </c>
      <c r="K324" s="27"/>
      <c r="L324" s="27">
        <f t="shared" si="25"/>
        <v>14</v>
      </c>
      <c r="M324" s="27">
        <v>6.8</v>
      </c>
      <c r="N324" s="27">
        <f t="shared" si="26"/>
        <v>7.2</v>
      </c>
      <c r="O324" s="27" t="s">
        <v>1150</v>
      </c>
      <c r="P324" s="37"/>
    </row>
    <row r="325" spans="1:16" s="20" customFormat="1">
      <c r="A325" s="30">
        <v>53</v>
      </c>
      <c r="B325" s="27" t="s">
        <v>315</v>
      </c>
      <c r="C325" s="27" t="s">
        <v>328</v>
      </c>
      <c r="D325" s="27" t="s">
        <v>329</v>
      </c>
      <c r="E325" s="31" t="s">
        <v>331</v>
      </c>
      <c r="F325" s="27">
        <v>0.45900000000000002</v>
      </c>
      <c r="G325" s="27" t="s">
        <v>1072</v>
      </c>
      <c r="H325" s="27" t="s">
        <v>221</v>
      </c>
      <c r="I325" s="27">
        <v>18.399999999999999</v>
      </c>
      <c r="J325" s="27">
        <f t="shared" si="27"/>
        <v>8.3000000000000007</v>
      </c>
      <c r="K325" s="27"/>
      <c r="L325" s="27">
        <f t="shared" si="25"/>
        <v>18.399999999999999</v>
      </c>
      <c r="M325" s="27">
        <v>8.3000000000000007</v>
      </c>
      <c r="N325" s="27">
        <f t="shared" si="26"/>
        <v>10.099999999999998</v>
      </c>
      <c r="O325" s="27" t="s">
        <v>1150</v>
      </c>
      <c r="P325" s="37"/>
    </row>
    <row r="326" spans="1:16" s="20" customFormat="1">
      <c r="A326" s="30">
        <v>54</v>
      </c>
      <c r="B326" s="27" t="s">
        <v>315</v>
      </c>
      <c r="C326" s="27" t="s">
        <v>328</v>
      </c>
      <c r="D326" s="27" t="s">
        <v>329</v>
      </c>
      <c r="E326" s="31" t="s">
        <v>332</v>
      </c>
      <c r="F326" s="27">
        <v>0.217</v>
      </c>
      <c r="G326" s="27" t="s">
        <v>1072</v>
      </c>
      <c r="H326" s="27" t="s">
        <v>221</v>
      </c>
      <c r="I326" s="27">
        <v>8.6999999999999993</v>
      </c>
      <c r="J326" s="27">
        <f t="shared" si="27"/>
        <v>3.9</v>
      </c>
      <c r="K326" s="27"/>
      <c r="L326" s="27">
        <f t="shared" si="25"/>
        <v>8.6999999999999993</v>
      </c>
      <c r="M326" s="27">
        <v>3.9</v>
      </c>
      <c r="N326" s="27">
        <f t="shared" si="26"/>
        <v>4.7999999999999989</v>
      </c>
      <c r="O326" s="27" t="s">
        <v>1150</v>
      </c>
      <c r="P326" s="37"/>
    </row>
    <row r="327" spans="1:16" s="20" customFormat="1">
      <c r="A327" s="30">
        <v>55</v>
      </c>
      <c r="B327" s="27" t="s">
        <v>315</v>
      </c>
      <c r="C327" s="27" t="s">
        <v>328</v>
      </c>
      <c r="D327" s="27" t="s">
        <v>329</v>
      </c>
      <c r="E327" s="31" t="s">
        <v>333</v>
      </c>
      <c r="F327" s="27">
        <v>0.253</v>
      </c>
      <c r="G327" s="27" t="s">
        <v>1072</v>
      </c>
      <c r="H327" s="27" t="s">
        <v>221</v>
      </c>
      <c r="I327" s="27">
        <v>10.1</v>
      </c>
      <c r="J327" s="27">
        <f t="shared" si="27"/>
        <v>4.5999999999999996</v>
      </c>
      <c r="K327" s="27"/>
      <c r="L327" s="27">
        <f t="shared" si="25"/>
        <v>10.1</v>
      </c>
      <c r="M327" s="27">
        <v>4.5999999999999996</v>
      </c>
      <c r="N327" s="27">
        <f t="shared" si="26"/>
        <v>5.5</v>
      </c>
      <c r="O327" s="27" t="s">
        <v>1150</v>
      </c>
      <c r="P327" s="37"/>
    </row>
    <row r="328" spans="1:16" s="20" customFormat="1">
      <c r="A328" s="30">
        <v>56</v>
      </c>
      <c r="B328" s="27" t="s">
        <v>315</v>
      </c>
      <c r="C328" s="27" t="s">
        <v>328</v>
      </c>
      <c r="D328" s="27" t="s">
        <v>329</v>
      </c>
      <c r="E328" s="31" t="s">
        <v>334</v>
      </c>
      <c r="F328" s="27">
        <v>0.22600000000000001</v>
      </c>
      <c r="G328" s="27" t="s">
        <v>1072</v>
      </c>
      <c r="H328" s="27" t="s">
        <v>221</v>
      </c>
      <c r="I328" s="27">
        <v>28.5</v>
      </c>
      <c r="J328" s="27">
        <f t="shared" si="27"/>
        <v>4.0999999999999996</v>
      </c>
      <c r="K328" s="27"/>
      <c r="L328" s="27">
        <f t="shared" si="25"/>
        <v>28.5</v>
      </c>
      <c r="M328" s="27">
        <v>4.0999999999999996</v>
      </c>
      <c r="N328" s="27">
        <f t="shared" si="26"/>
        <v>24.4</v>
      </c>
      <c r="O328" s="27" t="s">
        <v>1150</v>
      </c>
      <c r="P328" s="37"/>
    </row>
    <row r="329" spans="1:16" s="20" customFormat="1">
      <c r="A329" s="30">
        <v>57</v>
      </c>
      <c r="B329" s="27" t="s">
        <v>315</v>
      </c>
      <c r="C329" s="27" t="s">
        <v>328</v>
      </c>
      <c r="D329" s="27" t="s">
        <v>329</v>
      </c>
      <c r="E329" s="31" t="s">
        <v>335</v>
      </c>
      <c r="F329" s="27">
        <v>0.25</v>
      </c>
      <c r="G329" s="27" t="s">
        <v>1072</v>
      </c>
      <c r="H329" s="27" t="s">
        <v>221</v>
      </c>
      <c r="I329" s="27">
        <v>71.2</v>
      </c>
      <c r="J329" s="27">
        <f t="shared" si="27"/>
        <v>4.5</v>
      </c>
      <c r="K329" s="27"/>
      <c r="L329" s="27">
        <f t="shared" si="25"/>
        <v>71.2</v>
      </c>
      <c r="M329" s="27">
        <v>4.5</v>
      </c>
      <c r="N329" s="27">
        <f t="shared" si="26"/>
        <v>66.7</v>
      </c>
      <c r="O329" s="27" t="s">
        <v>1150</v>
      </c>
      <c r="P329" s="37"/>
    </row>
    <row r="330" spans="1:16" s="20" customFormat="1">
      <c r="A330" s="30">
        <v>58</v>
      </c>
      <c r="B330" s="27" t="s">
        <v>315</v>
      </c>
      <c r="C330" s="27" t="s">
        <v>328</v>
      </c>
      <c r="D330" s="27" t="s">
        <v>329</v>
      </c>
      <c r="E330" s="31" t="s">
        <v>336</v>
      </c>
      <c r="F330" s="27">
        <v>0.249</v>
      </c>
      <c r="G330" s="27" t="s">
        <v>1072</v>
      </c>
      <c r="H330" s="27" t="s">
        <v>221</v>
      </c>
      <c r="I330" s="27">
        <v>10</v>
      </c>
      <c r="J330" s="27">
        <f t="shared" si="27"/>
        <v>4.5</v>
      </c>
      <c r="K330" s="27"/>
      <c r="L330" s="27">
        <f t="shared" si="25"/>
        <v>10</v>
      </c>
      <c r="M330" s="27">
        <v>4.5</v>
      </c>
      <c r="N330" s="27">
        <f t="shared" si="26"/>
        <v>5.5</v>
      </c>
      <c r="O330" s="27" t="s">
        <v>1150</v>
      </c>
      <c r="P330" s="37"/>
    </row>
    <row r="331" spans="1:16" s="20" customFormat="1">
      <c r="A331" s="30">
        <v>59</v>
      </c>
      <c r="B331" s="27" t="s">
        <v>315</v>
      </c>
      <c r="C331" s="27" t="s">
        <v>328</v>
      </c>
      <c r="D331" s="27" t="s">
        <v>329</v>
      </c>
      <c r="E331" s="31" t="s">
        <v>337</v>
      </c>
      <c r="F331" s="27">
        <v>0.26100000000000001</v>
      </c>
      <c r="G331" s="27" t="s">
        <v>1072</v>
      </c>
      <c r="H331" s="27" t="s">
        <v>221</v>
      </c>
      <c r="I331" s="27">
        <v>10.4</v>
      </c>
      <c r="J331" s="27">
        <f t="shared" si="27"/>
        <v>4.7</v>
      </c>
      <c r="K331" s="27"/>
      <c r="L331" s="27">
        <f t="shared" si="25"/>
        <v>10.4</v>
      </c>
      <c r="M331" s="27">
        <v>4.7</v>
      </c>
      <c r="N331" s="27">
        <f t="shared" si="26"/>
        <v>5.7</v>
      </c>
      <c r="O331" s="27" t="s">
        <v>1150</v>
      </c>
      <c r="P331" s="37"/>
    </row>
    <row r="332" spans="1:16" s="20" customFormat="1">
      <c r="A332" s="30">
        <v>60</v>
      </c>
      <c r="B332" s="27" t="s">
        <v>315</v>
      </c>
      <c r="C332" s="27" t="s">
        <v>328</v>
      </c>
      <c r="D332" s="27" t="s">
        <v>329</v>
      </c>
      <c r="E332" s="31" t="s">
        <v>338</v>
      </c>
      <c r="F332" s="27">
        <v>0.13700000000000001</v>
      </c>
      <c r="G332" s="27" t="s">
        <v>1072</v>
      </c>
      <c r="H332" s="27" t="s">
        <v>221</v>
      </c>
      <c r="I332" s="27">
        <v>5.5</v>
      </c>
      <c r="J332" s="27">
        <f t="shared" si="27"/>
        <v>2.5</v>
      </c>
      <c r="K332" s="27"/>
      <c r="L332" s="27">
        <f t="shared" si="25"/>
        <v>5.5</v>
      </c>
      <c r="M332" s="27">
        <v>2.5</v>
      </c>
      <c r="N332" s="27">
        <f t="shared" si="26"/>
        <v>3</v>
      </c>
      <c r="O332" s="27" t="s">
        <v>1150</v>
      </c>
      <c r="P332" s="37"/>
    </row>
    <row r="333" spans="1:16" s="20" customFormat="1">
      <c r="A333" s="30">
        <v>61</v>
      </c>
      <c r="B333" s="27" t="s">
        <v>315</v>
      </c>
      <c r="C333" s="27" t="s">
        <v>328</v>
      </c>
      <c r="D333" s="27" t="s">
        <v>339</v>
      </c>
      <c r="E333" s="31" t="s">
        <v>340</v>
      </c>
      <c r="F333" s="27">
        <v>1.76</v>
      </c>
      <c r="G333" s="27" t="s">
        <v>1072</v>
      </c>
      <c r="H333" s="27" t="s">
        <v>221</v>
      </c>
      <c r="I333" s="27">
        <v>70.400000000000006</v>
      </c>
      <c r="J333" s="27">
        <f t="shared" si="27"/>
        <v>31.7</v>
      </c>
      <c r="K333" s="27"/>
      <c r="L333" s="27">
        <f t="shared" si="25"/>
        <v>70.400000000000006</v>
      </c>
      <c r="M333" s="27">
        <v>31.7</v>
      </c>
      <c r="N333" s="27">
        <f t="shared" si="26"/>
        <v>38.700000000000003</v>
      </c>
      <c r="O333" s="27" t="s">
        <v>1150</v>
      </c>
      <c r="P333" s="37"/>
    </row>
    <row r="334" spans="1:16" s="20" customFormat="1">
      <c r="A334" s="30">
        <v>62</v>
      </c>
      <c r="B334" s="27" t="s">
        <v>315</v>
      </c>
      <c r="C334" s="27" t="s">
        <v>328</v>
      </c>
      <c r="D334" s="27" t="s">
        <v>339</v>
      </c>
      <c r="E334" s="31" t="s">
        <v>341</v>
      </c>
      <c r="F334" s="27">
        <v>0.254</v>
      </c>
      <c r="G334" s="27" t="s">
        <v>1072</v>
      </c>
      <c r="H334" s="27" t="s">
        <v>221</v>
      </c>
      <c r="I334" s="27">
        <v>10.4</v>
      </c>
      <c r="J334" s="27">
        <f t="shared" si="27"/>
        <v>4.5999999999999996</v>
      </c>
      <c r="K334" s="27"/>
      <c r="L334" s="27">
        <f t="shared" si="25"/>
        <v>10.4</v>
      </c>
      <c r="M334" s="27">
        <v>4.5999999999999996</v>
      </c>
      <c r="N334" s="27">
        <f t="shared" si="26"/>
        <v>5.8000000000000007</v>
      </c>
      <c r="O334" s="27" t="s">
        <v>1150</v>
      </c>
      <c r="P334" s="37"/>
    </row>
    <row r="335" spans="1:16" s="20" customFormat="1">
      <c r="A335" s="30">
        <v>63</v>
      </c>
      <c r="B335" s="27" t="s">
        <v>315</v>
      </c>
      <c r="C335" s="27" t="s">
        <v>328</v>
      </c>
      <c r="D335" s="27" t="s">
        <v>339</v>
      </c>
      <c r="E335" s="31" t="s">
        <v>342</v>
      </c>
      <c r="F335" s="27">
        <v>1.76</v>
      </c>
      <c r="G335" s="27" t="s">
        <v>1072</v>
      </c>
      <c r="H335" s="27" t="s">
        <v>221</v>
      </c>
      <c r="I335" s="27">
        <v>70.400000000000006</v>
      </c>
      <c r="J335" s="27">
        <f t="shared" si="27"/>
        <v>31.7</v>
      </c>
      <c r="K335" s="27"/>
      <c r="L335" s="27">
        <f t="shared" si="25"/>
        <v>70.400000000000006</v>
      </c>
      <c r="M335" s="27">
        <v>31.7</v>
      </c>
      <c r="N335" s="27">
        <f t="shared" si="26"/>
        <v>38.700000000000003</v>
      </c>
      <c r="O335" s="27" t="s">
        <v>1150</v>
      </c>
      <c r="P335" s="37"/>
    </row>
    <row r="336" spans="1:16" s="20" customFormat="1">
      <c r="A336" s="30">
        <v>64</v>
      </c>
      <c r="B336" s="27" t="s">
        <v>315</v>
      </c>
      <c r="C336" s="27" t="s">
        <v>328</v>
      </c>
      <c r="D336" s="27" t="s">
        <v>339</v>
      </c>
      <c r="E336" s="31" t="s">
        <v>343</v>
      </c>
      <c r="F336" s="27">
        <v>0.126</v>
      </c>
      <c r="G336" s="27" t="s">
        <v>1072</v>
      </c>
      <c r="H336" s="27" t="s">
        <v>221</v>
      </c>
      <c r="I336" s="27">
        <v>5</v>
      </c>
      <c r="J336" s="27">
        <f t="shared" si="27"/>
        <v>2.2999999999999998</v>
      </c>
      <c r="K336" s="27"/>
      <c r="L336" s="27">
        <f t="shared" si="25"/>
        <v>5</v>
      </c>
      <c r="M336" s="27">
        <v>2.2999999999999998</v>
      </c>
      <c r="N336" s="27">
        <f t="shared" si="26"/>
        <v>2.7</v>
      </c>
      <c r="O336" s="27" t="s">
        <v>1150</v>
      </c>
      <c r="P336" s="37"/>
    </row>
    <row r="337" spans="1:246" s="20" customFormat="1">
      <c r="A337" s="30">
        <v>65</v>
      </c>
      <c r="B337" s="27" t="s">
        <v>315</v>
      </c>
      <c r="C337" s="27" t="s">
        <v>328</v>
      </c>
      <c r="D337" s="27" t="s">
        <v>347</v>
      </c>
      <c r="E337" s="31" t="s">
        <v>348</v>
      </c>
      <c r="F337" s="27">
        <v>0.93100000000000005</v>
      </c>
      <c r="G337" s="27" t="s">
        <v>1072</v>
      </c>
      <c r="H337" s="27" t="s">
        <v>221</v>
      </c>
      <c r="I337" s="27">
        <v>37.200000000000003</v>
      </c>
      <c r="J337" s="27">
        <f t="shared" si="27"/>
        <v>16.8</v>
      </c>
      <c r="K337" s="27"/>
      <c r="L337" s="27">
        <f t="shared" ref="L337:L344" si="28">I337</f>
        <v>37.200000000000003</v>
      </c>
      <c r="M337" s="27">
        <v>16.8</v>
      </c>
      <c r="N337" s="27">
        <f t="shared" ref="N337:N368" si="29">L337-M337</f>
        <v>20.400000000000002</v>
      </c>
      <c r="O337" s="27" t="s">
        <v>1150</v>
      </c>
      <c r="P337" s="37"/>
    </row>
    <row r="338" spans="1:246" s="20" customFormat="1">
      <c r="A338" s="30">
        <v>66</v>
      </c>
      <c r="B338" s="27" t="s">
        <v>315</v>
      </c>
      <c r="C338" s="27" t="s">
        <v>328</v>
      </c>
      <c r="D338" s="27" t="s">
        <v>347</v>
      </c>
      <c r="E338" s="31" t="s">
        <v>349</v>
      </c>
      <c r="F338" s="27">
        <v>1.1459999999999999</v>
      </c>
      <c r="G338" s="27" t="s">
        <v>1072</v>
      </c>
      <c r="H338" s="27" t="s">
        <v>221</v>
      </c>
      <c r="I338" s="27">
        <v>66</v>
      </c>
      <c r="J338" s="27">
        <f t="shared" si="27"/>
        <v>20.6</v>
      </c>
      <c r="K338" s="27"/>
      <c r="L338" s="27">
        <f t="shared" si="28"/>
        <v>66</v>
      </c>
      <c r="M338" s="27">
        <v>20.6</v>
      </c>
      <c r="N338" s="27">
        <f t="shared" si="29"/>
        <v>45.4</v>
      </c>
      <c r="O338" s="27" t="s">
        <v>1150</v>
      </c>
      <c r="P338" s="37"/>
    </row>
    <row r="339" spans="1:246" s="20" customFormat="1">
      <c r="A339" s="30">
        <v>67</v>
      </c>
      <c r="B339" s="27" t="s">
        <v>315</v>
      </c>
      <c r="C339" s="27" t="s">
        <v>328</v>
      </c>
      <c r="D339" s="27" t="s">
        <v>1182</v>
      </c>
      <c r="E339" s="31" t="s">
        <v>350</v>
      </c>
      <c r="F339" s="27">
        <v>0.84699999999999998</v>
      </c>
      <c r="G339" s="27" t="s">
        <v>1072</v>
      </c>
      <c r="H339" s="27" t="s">
        <v>221</v>
      </c>
      <c r="I339" s="27">
        <v>63.5</v>
      </c>
      <c r="J339" s="27">
        <f t="shared" si="27"/>
        <v>15.2</v>
      </c>
      <c r="K339" s="27"/>
      <c r="L339" s="27">
        <f t="shared" si="28"/>
        <v>63.5</v>
      </c>
      <c r="M339" s="27">
        <v>15.2</v>
      </c>
      <c r="N339" s="27">
        <f t="shared" si="29"/>
        <v>48.3</v>
      </c>
      <c r="O339" s="27" t="s">
        <v>1150</v>
      </c>
      <c r="P339" s="37"/>
    </row>
    <row r="340" spans="1:246" s="20" customFormat="1">
      <c r="A340" s="30">
        <v>68</v>
      </c>
      <c r="B340" s="27" t="s">
        <v>315</v>
      </c>
      <c r="C340" s="27" t="s">
        <v>328</v>
      </c>
      <c r="D340" s="27" t="s">
        <v>1182</v>
      </c>
      <c r="E340" s="31" t="s">
        <v>351</v>
      </c>
      <c r="F340" s="27">
        <v>0.76100000000000001</v>
      </c>
      <c r="G340" s="27" t="s">
        <v>1072</v>
      </c>
      <c r="H340" s="27" t="s">
        <v>221</v>
      </c>
      <c r="I340" s="27">
        <v>30.4</v>
      </c>
      <c r="J340" s="27">
        <f t="shared" si="27"/>
        <v>13.7</v>
      </c>
      <c r="K340" s="27"/>
      <c r="L340" s="27">
        <f t="shared" si="28"/>
        <v>30.4</v>
      </c>
      <c r="M340" s="27">
        <v>13.7</v>
      </c>
      <c r="N340" s="27">
        <f t="shared" si="29"/>
        <v>16.7</v>
      </c>
      <c r="O340" s="27" t="s">
        <v>1150</v>
      </c>
      <c r="P340" s="37"/>
    </row>
    <row r="341" spans="1:246" s="20" customFormat="1">
      <c r="A341" s="30">
        <v>69</v>
      </c>
      <c r="B341" s="27" t="s">
        <v>315</v>
      </c>
      <c r="C341" s="27" t="s">
        <v>328</v>
      </c>
      <c r="D341" s="27" t="s">
        <v>352</v>
      </c>
      <c r="E341" s="31" t="s">
        <v>353</v>
      </c>
      <c r="F341" s="27">
        <v>1.1200000000000001</v>
      </c>
      <c r="G341" s="27" t="s">
        <v>1072</v>
      </c>
      <c r="H341" s="27" t="s">
        <v>221</v>
      </c>
      <c r="I341" s="27">
        <v>320</v>
      </c>
      <c r="J341" s="27">
        <f t="shared" si="27"/>
        <v>20.2</v>
      </c>
      <c r="K341" s="27"/>
      <c r="L341" s="27">
        <f t="shared" si="28"/>
        <v>320</v>
      </c>
      <c r="M341" s="27">
        <v>20.2</v>
      </c>
      <c r="N341" s="27">
        <f t="shared" si="29"/>
        <v>299.8</v>
      </c>
      <c r="O341" s="27" t="s">
        <v>1150</v>
      </c>
      <c r="P341" s="37"/>
    </row>
    <row r="342" spans="1:246" s="20" customFormat="1">
      <c r="A342" s="30">
        <v>70</v>
      </c>
      <c r="B342" s="27" t="s">
        <v>315</v>
      </c>
      <c r="C342" s="27" t="s">
        <v>328</v>
      </c>
      <c r="D342" s="27" t="s">
        <v>352</v>
      </c>
      <c r="E342" s="31" t="s">
        <v>354</v>
      </c>
      <c r="F342" s="27">
        <v>0.32600000000000001</v>
      </c>
      <c r="G342" s="27" t="s">
        <v>1072</v>
      </c>
      <c r="H342" s="27" t="s">
        <v>221</v>
      </c>
      <c r="I342" s="27">
        <v>13</v>
      </c>
      <c r="J342" s="27">
        <f t="shared" si="27"/>
        <v>5.9</v>
      </c>
      <c r="K342" s="27"/>
      <c r="L342" s="27">
        <f t="shared" si="28"/>
        <v>13</v>
      </c>
      <c r="M342" s="27">
        <v>5.9</v>
      </c>
      <c r="N342" s="27">
        <f t="shared" si="29"/>
        <v>7.1</v>
      </c>
      <c r="O342" s="27" t="s">
        <v>1150</v>
      </c>
      <c r="P342" s="37"/>
    </row>
    <row r="343" spans="1:246" s="13" customFormat="1">
      <c r="A343" s="30">
        <v>71</v>
      </c>
      <c r="B343" s="27" t="s">
        <v>315</v>
      </c>
      <c r="C343" s="27" t="s">
        <v>328</v>
      </c>
      <c r="D343" s="27" t="s">
        <v>352</v>
      </c>
      <c r="E343" s="31" t="s">
        <v>355</v>
      </c>
      <c r="F343" s="27">
        <v>1.9950000000000001</v>
      </c>
      <c r="G343" s="27" t="s">
        <v>1072</v>
      </c>
      <c r="H343" s="27" t="s">
        <v>221</v>
      </c>
      <c r="I343" s="27">
        <v>79.8</v>
      </c>
      <c r="J343" s="27">
        <f t="shared" si="27"/>
        <v>35.9</v>
      </c>
      <c r="K343" s="27"/>
      <c r="L343" s="27">
        <f t="shared" si="28"/>
        <v>79.8</v>
      </c>
      <c r="M343" s="27">
        <v>35.9</v>
      </c>
      <c r="N343" s="27">
        <f t="shared" si="29"/>
        <v>43.9</v>
      </c>
      <c r="O343" s="27" t="s">
        <v>1150</v>
      </c>
      <c r="P343" s="37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  <c r="AM343" s="20"/>
      <c r="AN343" s="20"/>
      <c r="AO343" s="20"/>
      <c r="AP343" s="20"/>
      <c r="AQ343" s="20"/>
      <c r="AR343" s="20"/>
      <c r="AS343" s="20"/>
      <c r="AT343" s="20"/>
      <c r="AU343" s="20"/>
      <c r="AV343" s="20"/>
      <c r="AW343" s="20"/>
      <c r="AX343" s="20"/>
      <c r="AY343" s="20"/>
      <c r="AZ343" s="20"/>
      <c r="BA343" s="20"/>
      <c r="BB343" s="20"/>
      <c r="BC343" s="20"/>
      <c r="BD343" s="20"/>
      <c r="BE343" s="20"/>
      <c r="BF343" s="20"/>
      <c r="BG343" s="20"/>
      <c r="BH343" s="20"/>
      <c r="BI343" s="20"/>
      <c r="BJ343" s="20"/>
      <c r="BK343" s="20"/>
      <c r="BL343" s="20"/>
      <c r="BM343" s="20"/>
      <c r="BN343" s="20"/>
      <c r="BO343" s="20"/>
      <c r="BP343" s="20"/>
      <c r="BQ343" s="20"/>
      <c r="BR343" s="20"/>
      <c r="BS343" s="20"/>
      <c r="BT343" s="20"/>
      <c r="BU343" s="20"/>
      <c r="BV343" s="20"/>
      <c r="BW343" s="20"/>
      <c r="BX343" s="20"/>
      <c r="BY343" s="20"/>
      <c r="BZ343" s="20"/>
      <c r="CA343" s="20"/>
      <c r="CB343" s="20"/>
      <c r="CC343" s="20"/>
      <c r="CD343" s="20"/>
      <c r="CE343" s="20"/>
      <c r="CF343" s="20"/>
      <c r="CG343" s="20"/>
      <c r="CH343" s="20"/>
      <c r="CI343" s="20"/>
      <c r="CJ343" s="20"/>
      <c r="CK343" s="20"/>
      <c r="CL343" s="20"/>
      <c r="CM343" s="20"/>
      <c r="CN343" s="20"/>
      <c r="CO343" s="20"/>
      <c r="CP343" s="20"/>
      <c r="CQ343" s="20"/>
      <c r="CR343" s="20"/>
      <c r="CS343" s="20"/>
      <c r="CT343" s="20"/>
      <c r="CU343" s="20"/>
      <c r="CV343" s="20"/>
      <c r="CW343" s="20"/>
      <c r="CX343" s="20"/>
      <c r="CY343" s="20"/>
      <c r="CZ343" s="20"/>
      <c r="DA343" s="20"/>
      <c r="DB343" s="20"/>
      <c r="DC343" s="20"/>
      <c r="DD343" s="20"/>
      <c r="DE343" s="20"/>
      <c r="DF343" s="20"/>
      <c r="DG343" s="20"/>
      <c r="DH343" s="20"/>
      <c r="DI343" s="20"/>
      <c r="DJ343" s="20"/>
      <c r="DK343" s="20"/>
      <c r="DL343" s="20"/>
      <c r="DM343" s="20"/>
      <c r="DN343" s="20"/>
      <c r="DO343" s="20"/>
      <c r="DP343" s="20"/>
      <c r="DQ343" s="20"/>
      <c r="DR343" s="20"/>
      <c r="DS343" s="20"/>
      <c r="DT343" s="20"/>
      <c r="DU343" s="20"/>
      <c r="DV343" s="20"/>
      <c r="DW343" s="20"/>
      <c r="DX343" s="20"/>
      <c r="DY343" s="20"/>
      <c r="DZ343" s="20"/>
      <c r="EA343" s="20"/>
      <c r="EB343" s="20"/>
      <c r="EC343" s="20"/>
      <c r="ED343" s="20"/>
      <c r="EE343" s="20"/>
      <c r="EF343" s="20"/>
      <c r="EG343" s="20"/>
      <c r="EH343" s="20"/>
      <c r="EI343" s="20"/>
      <c r="EJ343" s="20"/>
      <c r="EK343" s="20"/>
      <c r="EL343" s="20"/>
      <c r="EM343" s="20"/>
      <c r="EN343" s="20"/>
      <c r="EO343" s="20"/>
      <c r="EP343" s="20"/>
      <c r="EQ343" s="20"/>
      <c r="ER343" s="20"/>
      <c r="ES343" s="20"/>
      <c r="ET343" s="20"/>
      <c r="EU343" s="20"/>
      <c r="EV343" s="20"/>
      <c r="EW343" s="20"/>
      <c r="EX343" s="20"/>
      <c r="EY343" s="20"/>
      <c r="EZ343" s="20"/>
      <c r="FA343" s="20"/>
      <c r="FB343" s="20"/>
      <c r="FC343" s="20"/>
      <c r="FD343" s="20"/>
      <c r="FE343" s="20"/>
      <c r="FF343" s="20"/>
      <c r="FG343" s="20"/>
      <c r="FH343" s="20"/>
      <c r="FI343" s="20"/>
      <c r="FJ343" s="20"/>
      <c r="FK343" s="20"/>
      <c r="FL343" s="20"/>
      <c r="FM343" s="20"/>
      <c r="FN343" s="20"/>
      <c r="FO343" s="20"/>
      <c r="FP343" s="20"/>
      <c r="FQ343" s="20"/>
      <c r="FR343" s="20"/>
      <c r="FS343" s="20"/>
      <c r="FT343" s="20"/>
      <c r="FU343" s="20"/>
      <c r="FV343" s="20"/>
      <c r="FW343" s="20"/>
      <c r="FX343" s="20"/>
      <c r="FY343" s="20"/>
      <c r="FZ343" s="20"/>
      <c r="GA343" s="20"/>
      <c r="GB343" s="20"/>
      <c r="GC343" s="20"/>
      <c r="GD343" s="20"/>
      <c r="GE343" s="20"/>
      <c r="GF343" s="20"/>
      <c r="GG343" s="20"/>
      <c r="GH343" s="20"/>
      <c r="GI343" s="20"/>
      <c r="GJ343" s="20"/>
      <c r="GK343" s="20"/>
      <c r="GL343" s="20"/>
      <c r="GM343" s="20"/>
      <c r="GN343" s="20"/>
      <c r="GO343" s="20"/>
      <c r="GP343" s="20"/>
      <c r="GQ343" s="20"/>
      <c r="GR343" s="20"/>
      <c r="GS343" s="20"/>
      <c r="GT343" s="20"/>
      <c r="GU343" s="20"/>
      <c r="GV343" s="20"/>
      <c r="GW343" s="20"/>
      <c r="GX343" s="20"/>
      <c r="GY343" s="20"/>
      <c r="GZ343" s="20"/>
      <c r="HA343" s="20"/>
      <c r="HB343" s="20"/>
      <c r="HC343" s="20"/>
      <c r="HD343" s="20"/>
      <c r="HE343" s="20"/>
      <c r="HF343" s="20"/>
      <c r="HG343" s="20"/>
      <c r="HH343" s="20"/>
      <c r="HI343" s="20"/>
      <c r="HJ343" s="20"/>
      <c r="HK343" s="20"/>
      <c r="HL343" s="20"/>
      <c r="HM343" s="20"/>
      <c r="HN343" s="20"/>
      <c r="HO343" s="20"/>
      <c r="HP343" s="20"/>
      <c r="HQ343" s="20"/>
      <c r="HR343" s="20"/>
      <c r="HS343" s="20"/>
      <c r="HT343" s="20"/>
      <c r="HU343" s="20"/>
      <c r="HV343" s="20"/>
      <c r="HW343" s="20"/>
      <c r="HX343" s="20"/>
      <c r="HY343" s="20"/>
      <c r="HZ343" s="20"/>
      <c r="IA343" s="20"/>
      <c r="IB343" s="20"/>
      <c r="IC343" s="20"/>
      <c r="ID343" s="20"/>
      <c r="IE343" s="20"/>
      <c r="IF343" s="20"/>
      <c r="IG343" s="20"/>
      <c r="IH343" s="20"/>
      <c r="II343" s="20"/>
      <c r="IJ343" s="20"/>
      <c r="IK343" s="20"/>
      <c r="IL343" s="20"/>
    </row>
    <row r="344" spans="1:246" s="13" customFormat="1">
      <c r="A344" s="30">
        <v>72</v>
      </c>
      <c r="B344" s="27" t="s">
        <v>315</v>
      </c>
      <c r="C344" s="27" t="s">
        <v>328</v>
      </c>
      <c r="D344" s="27" t="s">
        <v>352</v>
      </c>
      <c r="E344" s="31" t="s">
        <v>356</v>
      </c>
      <c r="F344" s="27">
        <v>1</v>
      </c>
      <c r="G344" s="27" t="s">
        <v>1072</v>
      </c>
      <c r="H344" s="27" t="s">
        <v>221</v>
      </c>
      <c r="I344" s="27">
        <v>40</v>
      </c>
      <c r="J344" s="27">
        <f t="shared" si="27"/>
        <v>18</v>
      </c>
      <c r="K344" s="27"/>
      <c r="L344" s="27">
        <f t="shared" si="28"/>
        <v>40</v>
      </c>
      <c r="M344" s="27">
        <v>18</v>
      </c>
      <c r="N344" s="27">
        <f t="shared" si="29"/>
        <v>22</v>
      </c>
      <c r="O344" s="27" t="s">
        <v>1150</v>
      </c>
      <c r="P344" s="37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  <c r="AM344" s="20"/>
      <c r="AN344" s="20"/>
      <c r="AO344" s="20"/>
      <c r="AP344" s="20"/>
      <c r="AQ344" s="20"/>
      <c r="AR344" s="20"/>
      <c r="AS344" s="20"/>
      <c r="AT344" s="20"/>
      <c r="AU344" s="20"/>
      <c r="AV344" s="20"/>
      <c r="AW344" s="20"/>
      <c r="AX344" s="20"/>
      <c r="AY344" s="20"/>
      <c r="AZ344" s="20"/>
      <c r="BA344" s="20"/>
      <c r="BB344" s="20"/>
      <c r="BC344" s="20"/>
      <c r="BD344" s="20"/>
      <c r="BE344" s="20"/>
      <c r="BF344" s="20"/>
      <c r="BG344" s="20"/>
      <c r="BH344" s="20"/>
      <c r="BI344" s="20"/>
      <c r="BJ344" s="20"/>
      <c r="BK344" s="20"/>
      <c r="BL344" s="20"/>
      <c r="BM344" s="20"/>
      <c r="BN344" s="20"/>
      <c r="BO344" s="20"/>
      <c r="BP344" s="20"/>
      <c r="BQ344" s="20"/>
      <c r="BR344" s="20"/>
      <c r="BS344" s="20"/>
      <c r="BT344" s="20"/>
      <c r="BU344" s="20"/>
      <c r="BV344" s="20"/>
      <c r="BW344" s="20"/>
      <c r="BX344" s="20"/>
      <c r="BY344" s="20"/>
      <c r="BZ344" s="20"/>
      <c r="CA344" s="20"/>
      <c r="CB344" s="20"/>
      <c r="CC344" s="20"/>
      <c r="CD344" s="20"/>
      <c r="CE344" s="20"/>
      <c r="CF344" s="20"/>
      <c r="CG344" s="20"/>
      <c r="CH344" s="20"/>
      <c r="CI344" s="20"/>
      <c r="CJ344" s="20"/>
      <c r="CK344" s="20"/>
      <c r="CL344" s="20"/>
      <c r="CM344" s="20"/>
      <c r="CN344" s="20"/>
      <c r="CO344" s="20"/>
      <c r="CP344" s="20"/>
      <c r="CQ344" s="20"/>
      <c r="CR344" s="20"/>
      <c r="CS344" s="20"/>
      <c r="CT344" s="20"/>
      <c r="CU344" s="20"/>
      <c r="CV344" s="20"/>
      <c r="CW344" s="20"/>
      <c r="CX344" s="20"/>
      <c r="CY344" s="20"/>
      <c r="CZ344" s="20"/>
      <c r="DA344" s="20"/>
      <c r="DB344" s="20"/>
      <c r="DC344" s="20"/>
      <c r="DD344" s="20"/>
      <c r="DE344" s="20"/>
      <c r="DF344" s="20"/>
      <c r="DG344" s="20"/>
      <c r="DH344" s="20"/>
      <c r="DI344" s="20"/>
      <c r="DJ344" s="20"/>
      <c r="DK344" s="20"/>
      <c r="DL344" s="20"/>
      <c r="DM344" s="20"/>
      <c r="DN344" s="20"/>
      <c r="DO344" s="20"/>
      <c r="DP344" s="20"/>
      <c r="DQ344" s="20"/>
      <c r="DR344" s="20"/>
      <c r="DS344" s="20"/>
      <c r="DT344" s="20"/>
      <c r="DU344" s="20"/>
      <c r="DV344" s="20"/>
      <c r="DW344" s="20"/>
      <c r="DX344" s="20"/>
      <c r="DY344" s="20"/>
      <c r="DZ344" s="20"/>
      <c r="EA344" s="20"/>
      <c r="EB344" s="20"/>
      <c r="EC344" s="20"/>
      <c r="ED344" s="20"/>
      <c r="EE344" s="20"/>
      <c r="EF344" s="20"/>
      <c r="EG344" s="20"/>
      <c r="EH344" s="20"/>
      <c r="EI344" s="20"/>
      <c r="EJ344" s="20"/>
      <c r="EK344" s="20"/>
      <c r="EL344" s="20"/>
      <c r="EM344" s="20"/>
      <c r="EN344" s="20"/>
      <c r="EO344" s="20"/>
      <c r="EP344" s="20"/>
      <c r="EQ344" s="20"/>
      <c r="ER344" s="20"/>
      <c r="ES344" s="20"/>
      <c r="ET344" s="20"/>
      <c r="EU344" s="20"/>
      <c r="EV344" s="20"/>
      <c r="EW344" s="20"/>
      <c r="EX344" s="20"/>
      <c r="EY344" s="20"/>
      <c r="EZ344" s="20"/>
      <c r="FA344" s="20"/>
      <c r="FB344" s="20"/>
      <c r="FC344" s="20"/>
      <c r="FD344" s="20"/>
      <c r="FE344" s="20"/>
      <c r="FF344" s="20"/>
      <c r="FG344" s="20"/>
      <c r="FH344" s="20"/>
      <c r="FI344" s="20"/>
      <c r="FJ344" s="20"/>
      <c r="FK344" s="20"/>
      <c r="FL344" s="20"/>
      <c r="FM344" s="20"/>
      <c r="FN344" s="20"/>
      <c r="FO344" s="20"/>
      <c r="FP344" s="20"/>
      <c r="FQ344" s="20"/>
      <c r="FR344" s="20"/>
      <c r="FS344" s="20"/>
      <c r="FT344" s="20"/>
      <c r="FU344" s="20"/>
      <c r="FV344" s="20"/>
      <c r="FW344" s="20"/>
      <c r="FX344" s="20"/>
      <c r="FY344" s="20"/>
      <c r="FZ344" s="20"/>
      <c r="GA344" s="20"/>
      <c r="GB344" s="20"/>
      <c r="GC344" s="20"/>
      <c r="GD344" s="20"/>
      <c r="GE344" s="20"/>
      <c r="GF344" s="20"/>
      <c r="GG344" s="20"/>
      <c r="GH344" s="20"/>
      <c r="GI344" s="20"/>
      <c r="GJ344" s="20"/>
      <c r="GK344" s="20"/>
      <c r="GL344" s="20"/>
      <c r="GM344" s="20"/>
      <c r="GN344" s="20"/>
      <c r="GO344" s="20"/>
      <c r="GP344" s="20"/>
      <c r="GQ344" s="20"/>
      <c r="GR344" s="20"/>
      <c r="GS344" s="20"/>
      <c r="GT344" s="20"/>
      <c r="GU344" s="20"/>
      <c r="GV344" s="20"/>
      <c r="GW344" s="20"/>
      <c r="GX344" s="20"/>
      <c r="GY344" s="20"/>
      <c r="GZ344" s="20"/>
      <c r="HA344" s="20"/>
      <c r="HB344" s="20"/>
      <c r="HC344" s="20"/>
      <c r="HD344" s="20"/>
      <c r="HE344" s="20"/>
      <c r="HF344" s="20"/>
      <c r="HG344" s="20"/>
      <c r="HH344" s="20"/>
      <c r="HI344" s="20"/>
      <c r="HJ344" s="20"/>
      <c r="HK344" s="20"/>
      <c r="HL344" s="20"/>
      <c r="HM344" s="20"/>
      <c r="HN344" s="20"/>
      <c r="HO344" s="20"/>
      <c r="HP344" s="20"/>
      <c r="HQ344" s="20"/>
      <c r="HR344" s="20"/>
      <c r="HS344" s="20"/>
      <c r="HT344" s="20"/>
      <c r="HU344" s="20"/>
      <c r="HV344" s="20"/>
      <c r="HW344" s="20"/>
      <c r="HX344" s="20"/>
      <c r="HY344" s="20"/>
      <c r="HZ344" s="20"/>
      <c r="IA344" s="20"/>
      <c r="IB344" s="20"/>
      <c r="IC344" s="20"/>
      <c r="ID344" s="20"/>
      <c r="IE344" s="20"/>
      <c r="IF344" s="20"/>
      <c r="IG344" s="20"/>
      <c r="IH344" s="20"/>
      <c r="II344" s="20"/>
      <c r="IJ344" s="20"/>
      <c r="IK344" s="20"/>
      <c r="IL344" s="20"/>
    </row>
    <row r="345" spans="1:246" s="13" customFormat="1">
      <c r="A345" s="30">
        <v>73</v>
      </c>
      <c r="B345" s="34" t="s">
        <v>315</v>
      </c>
      <c r="C345" s="34" t="s">
        <v>328</v>
      </c>
      <c r="D345" s="34" t="s">
        <v>357</v>
      </c>
      <c r="E345" s="35" t="s">
        <v>1243</v>
      </c>
      <c r="F345" s="36">
        <v>2.5</v>
      </c>
      <c r="G345" s="34" t="s">
        <v>1245</v>
      </c>
      <c r="H345" s="34" t="s">
        <v>221</v>
      </c>
      <c r="I345" s="34" t="s">
        <v>1244</v>
      </c>
      <c r="J345" s="27">
        <f t="shared" ref="J345:J346" si="30">M345</f>
        <v>45</v>
      </c>
      <c r="K345" s="27"/>
      <c r="L345" s="27" t="str">
        <f t="shared" ref="L345:L346" si="31">I345</f>
        <v>100</v>
      </c>
      <c r="M345" s="27">
        <f>F345*18</f>
        <v>45</v>
      </c>
      <c r="N345" s="27">
        <f t="shared" si="29"/>
        <v>55</v>
      </c>
      <c r="O345" s="27" t="s">
        <v>1150</v>
      </c>
      <c r="P345" s="37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  <c r="AM345" s="20"/>
      <c r="AN345" s="20"/>
      <c r="AO345" s="20"/>
      <c r="AP345" s="20"/>
      <c r="AQ345" s="20"/>
      <c r="AR345" s="20"/>
      <c r="AS345" s="20"/>
      <c r="AT345" s="20"/>
      <c r="AU345" s="20"/>
      <c r="AV345" s="20"/>
      <c r="AW345" s="20"/>
      <c r="AX345" s="20"/>
      <c r="AY345" s="20"/>
      <c r="AZ345" s="20"/>
      <c r="BA345" s="20"/>
      <c r="BB345" s="20"/>
      <c r="BC345" s="20"/>
      <c r="BD345" s="20"/>
      <c r="BE345" s="20"/>
      <c r="BF345" s="20"/>
      <c r="BG345" s="20"/>
      <c r="BH345" s="20"/>
      <c r="BI345" s="20"/>
      <c r="BJ345" s="20"/>
      <c r="BK345" s="20"/>
      <c r="BL345" s="20"/>
      <c r="BM345" s="20"/>
      <c r="BN345" s="20"/>
      <c r="BO345" s="20"/>
      <c r="BP345" s="20"/>
      <c r="BQ345" s="20"/>
      <c r="BR345" s="20"/>
      <c r="BS345" s="20"/>
      <c r="BT345" s="20"/>
      <c r="BU345" s="20"/>
      <c r="BV345" s="20"/>
      <c r="BW345" s="20"/>
      <c r="BX345" s="20"/>
      <c r="BY345" s="20"/>
      <c r="BZ345" s="20"/>
      <c r="CA345" s="20"/>
      <c r="CB345" s="20"/>
      <c r="CC345" s="20"/>
      <c r="CD345" s="20"/>
      <c r="CE345" s="20"/>
      <c r="CF345" s="20"/>
      <c r="CG345" s="20"/>
      <c r="CH345" s="20"/>
      <c r="CI345" s="20"/>
      <c r="CJ345" s="20"/>
      <c r="CK345" s="20"/>
      <c r="CL345" s="20"/>
      <c r="CM345" s="20"/>
      <c r="CN345" s="20"/>
      <c r="CO345" s="20"/>
      <c r="CP345" s="20"/>
      <c r="CQ345" s="20"/>
      <c r="CR345" s="20"/>
      <c r="CS345" s="20"/>
      <c r="CT345" s="20"/>
      <c r="CU345" s="20"/>
      <c r="CV345" s="20"/>
      <c r="CW345" s="20"/>
      <c r="CX345" s="20"/>
      <c r="CY345" s="20"/>
      <c r="CZ345" s="20"/>
      <c r="DA345" s="20"/>
      <c r="DB345" s="20"/>
      <c r="DC345" s="20"/>
      <c r="DD345" s="20"/>
      <c r="DE345" s="20"/>
      <c r="DF345" s="20"/>
      <c r="DG345" s="20"/>
      <c r="DH345" s="20"/>
      <c r="DI345" s="20"/>
      <c r="DJ345" s="20"/>
      <c r="DK345" s="20"/>
      <c r="DL345" s="20"/>
      <c r="DM345" s="20"/>
      <c r="DN345" s="20"/>
      <c r="DO345" s="20"/>
      <c r="DP345" s="20"/>
      <c r="DQ345" s="20"/>
      <c r="DR345" s="20"/>
      <c r="DS345" s="20"/>
      <c r="DT345" s="20"/>
      <c r="DU345" s="20"/>
      <c r="DV345" s="20"/>
      <c r="DW345" s="20"/>
      <c r="DX345" s="20"/>
      <c r="DY345" s="20"/>
      <c r="DZ345" s="20"/>
      <c r="EA345" s="20"/>
      <c r="EB345" s="20"/>
      <c r="EC345" s="20"/>
      <c r="ED345" s="20"/>
      <c r="EE345" s="20"/>
      <c r="EF345" s="20"/>
      <c r="EG345" s="20"/>
      <c r="EH345" s="20"/>
      <c r="EI345" s="20"/>
      <c r="EJ345" s="20"/>
      <c r="EK345" s="20"/>
      <c r="EL345" s="20"/>
      <c r="EM345" s="20"/>
      <c r="EN345" s="20"/>
      <c r="EO345" s="20"/>
      <c r="EP345" s="20"/>
      <c r="EQ345" s="20"/>
      <c r="ER345" s="20"/>
      <c r="ES345" s="20"/>
      <c r="ET345" s="20"/>
      <c r="EU345" s="20"/>
      <c r="EV345" s="20"/>
      <c r="EW345" s="20"/>
      <c r="EX345" s="20"/>
      <c r="EY345" s="20"/>
      <c r="EZ345" s="20"/>
      <c r="FA345" s="20"/>
      <c r="FB345" s="20"/>
      <c r="FC345" s="20"/>
      <c r="FD345" s="20"/>
      <c r="FE345" s="20"/>
      <c r="FF345" s="20"/>
      <c r="FG345" s="20"/>
      <c r="FH345" s="20"/>
      <c r="FI345" s="20"/>
      <c r="FJ345" s="20"/>
      <c r="FK345" s="20"/>
      <c r="FL345" s="20"/>
      <c r="FM345" s="20"/>
      <c r="FN345" s="20"/>
      <c r="FO345" s="20"/>
      <c r="FP345" s="20"/>
      <c r="FQ345" s="20"/>
      <c r="FR345" s="20"/>
      <c r="FS345" s="20"/>
      <c r="FT345" s="20"/>
      <c r="FU345" s="20"/>
      <c r="FV345" s="20"/>
      <c r="FW345" s="20"/>
      <c r="FX345" s="20"/>
      <c r="FY345" s="20"/>
      <c r="FZ345" s="20"/>
      <c r="GA345" s="20"/>
      <c r="GB345" s="20"/>
      <c r="GC345" s="20"/>
      <c r="GD345" s="20"/>
      <c r="GE345" s="20"/>
      <c r="GF345" s="20"/>
      <c r="GG345" s="20"/>
      <c r="GH345" s="20"/>
      <c r="GI345" s="20"/>
      <c r="GJ345" s="20"/>
      <c r="GK345" s="20"/>
      <c r="GL345" s="20"/>
      <c r="GM345" s="20"/>
      <c r="GN345" s="20"/>
      <c r="GO345" s="20"/>
      <c r="GP345" s="20"/>
      <c r="GQ345" s="20"/>
      <c r="GR345" s="20"/>
      <c r="GS345" s="20"/>
      <c r="GT345" s="20"/>
      <c r="GU345" s="20"/>
      <c r="GV345" s="20"/>
      <c r="GW345" s="20"/>
      <c r="GX345" s="20"/>
      <c r="GY345" s="20"/>
      <c r="GZ345" s="20"/>
      <c r="HA345" s="20"/>
      <c r="HB345" s="20"/>
      <c r="HC345" s="20"/>
      <c r="HD345" s="20"/>
      <c r="HE345" s="20"/>
      <c r="HF345" s="20"/>
      <c r="HG345" s="20"/>
      <c r="HH345" s="20"/>
      <c r="HI345" s="20"/>
      <c r="HJ345" s="20"/>
      <c r="HK345" s="20"/>
      <c r="HL345" s="20"/>
      <c r="HM345" s="20"/>
      <c r="HN345" s="20"/>
      <c r="HO345" s="20"/>
      <c r="HP345" s="20"/>
      <c r="HQ345" s="20"/>
      <c r="HR345" s="20"/>
      <c r="HS345" s="20"/>
      <c r="HT345" s="20"/>
      <c r="HU345" s="20"/>
      <c r="HV345" s="20"/>
      <c r="HW345" s="20"/>
      <c r="HX345" s="20"/>
      <c r="HY345" s="20"/>
      <c r="HZ345" s="20"/>
      <c r="IA345" s="20"/>
      <c r="IB345" s="20"/>
      <c r="IC345" s="20"/>
      <c r="ID345" s="20"/>
      <c r="IE345" s="20"/>
      <c r="IF345" s="20"/>
      <c r="IG345" s="20"/>
      <c r="IH345" s="20"/>
      <c r="II345" s="20"/>
      <c r="IJ345" s="20"/>
      <c r="IK345" s="20"/>
      <c r="IL345" s="20"/>
    </row>
    <row r="346" spans="1:246" s="13" customFormat="1">
      <c r="A346" s="30">
        <v>74</v>
      </c>
      <c r="B346" s="27" t="s">
        <v>315</v>
      </c>
      <c r="C346" s="27" t="s">
        <v>328</v>
      </c>
      <c r="D346" s="27" t="s">
        <v>407</v>
      </c>
      <c r="E346" s="31" t="s">
        <v>408</v>
      </c>
      <c r="F346" s="27">
        <v>0.65600000000000003</v>
      </c>
      <c r="G346" s="27" t="s">
        <v>1072</v>
      </c>
      <c r="H346" s="27" t="s">
        <v>221</v>
      </c>
      <c r="I346" s="27">
        <v>26.2</v>
      </c>
      <c r="J346" s="27">
        <f t="shared" si="30"/>
        <v>11.8</v>
      </c>
      <c r="K346" s="27"/>
      <c r="L346" s="27">
        <f t="shared" si="31"/>
        <v>26.2</v>
      </c>
      <c r="M346" s="27">
        <v>11.8</v>
      </c>
      <c r="N346" s="27">
        <f t="shared" si="29"/>
        <v>14.399999999999999</v>
      </c>
      <c r="O346" s="27" t="s">
        <v>1150</v>
      </c>
      <c r="P346" s="37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  <c r="AM346" s="20"/>
      <c r="AN346" s="20"/>
      <c r="AO346" s="20"/>
      <c r="AP346" s="20"/>
      <c r="AQ346" s="20"/>
      <c r="AR346" s="20"/>
      <c r="AS346" s="20"/>
      <c r="AT346" s="20"/>
      <c r="AU346" s="20"/>
      <c r="AV346" s="20"/>
      <c r="AW346" s="20"/>
      <c r="AX346" s="20"/>
      <c r="AY346" s="20"/>
      <c r="AZ346" s="20"/>
      <c r="BA346" s="20"/>
      <c r="BB346" s="20"/>
      <c r="BC346" s="20"/>
      <c r="BD346" s="20"/>
      <c r="BE346" s="20"/>
      <c r="BF346" s="20"/>
      <c r="BG346" s="20"/>
      <c r="BH346" s="20"/>
      <c r="BI346" s="20"/>
      <c r="BJ346" s="20"/>
      <c r="BK346" s="20"/>
      <c r="BL346" s="20"/>
      <c r="BM346" s="20"/>
      <c r="BN346" s="20"/>
      <c r="BO346" s="20"/>
      <c r="BP346" s="20"/>
      <c r="BQ346" s="20"/>
      <c r="BR346" s="20"/>
      <c r="BS346" s="20"/>
      <c r="BT346" s="20"/>
      <c r="BU346" s="20"/>
      <c r="BV346" s="20"/>
      <c r="BW346" s="20"/>
      <c r="BX346" s="20"/>
      <c r="BY346" s="20"/>
      <c r="BZ346" s="20"/>
      <c r="CA346" s="20"/>
      <c r="CB346" s="20"/>
      <c r="CC346" s="20"/>
      <c r="CD346" s="20"/>
      <c r="CE346" s="20"/>
      <c r="CF346" s="20"/>
      <c r="CG346" s="20"/>
      <c r="CH346" s="20"/>
      <c r="CI346" s="20"/>
      <c r="CJ346" s="20"/>
      <c r="CK346" s="20"/>
      <c r="CL346" s="20"/>
      <c r="CM346" s="20"/>
      <c r="CN346" s="20"/>
      <c r="CO346" s="20"/>
      <c r="CP346" s="20"/>
      <c r="CQ346" s="20"/>
      <c r="CR346" s="20"/>
      <c r="CS346" s="20"/>
      <c r="CT346" s="20"/>
      <c r="CU346" s="20"/>
      <c r="CV346" s="20"/>
      <c r="CW346" s="20"/>
      <c r="CX346" s="20"/>
      <c r="CY346" s="20"/>
      <c r="CZ346" s="20"/>
      <c r="DA346" s="20"/>
      <c r="DB346" s="20"/>
      <c r="DC346" s="20"/>
      <c r="DD346" s="20"/>
      <c r="DE346" s="20"/>
      <c r="DF346" s="20"/>
      <c r="DG346" s="20"/>
      <c r="DH346" s="20"/>
      <c r="DI346" s="20"/>
      <c r="DJ346" s="20"/>
      <c r="DK346" s="20"/>
      <c r="DL346" s="20"/>
      <c r="DM346" s="20"/>
      <c r="DN346" s="20"/>
      <c r="DO346" s="20"/>
      <c r="DP346" s="20"/>
      <c r="DQ346" s="20"/>
      <c r="DR346" s="20"/>
      <c r="DS346" s="20"/>
      <c r="DT346" s="20"/>
      <c r="DU346" s="20"/>
      <c r="DV346" s="20"/>
      <c r="DW346" s="20"/>
      <c r="DX346" s="20"/>
      <c r="DY346" s="20"/>
      <c r="DZ346" s="20"/>
      <c r="EA346" s="20"/>
      <c r="EB346" s="20"/>
      <c r="EC346" s="20"/>
      <c r="ED346" s="20"/>
      <c r="EE346" s="20"/>
      <c r="EF346" s="20"/>
      <c r="EG346" s="20"/>
      <c r="EH346" s="20"/>
      <c r="EI346" s="20"/>
      <c r="EJ346" s="20"/>
      <c r="EK346" s="20"/>
      <c r="EL346" s="20"/>
      <c r="EM346" s="20"/>
      <c r="EN346" s="20"/>
      <c r="EO346" s="20"/>
      <c r="EP346" s="20"/>
      <c r="EQ346" s="20"/>
      <c r="ER346" s="20"/>
      <c r="ES346" s="20"/>
      <c r="ET346" s="20"/>
      <c r="EU346" s="20"/>
      <c r="EV346" s="20"/>
      <c r="EW346" s="20"/>
      <c r="EX346" s="20"/>
      <c r="EY346" s="20"/>
      <c r="EZ346" s="20"/>
      <c r="FA346" s="20"/>
      <c r="FB346" s="20"/>
      <c r="FC346" s="20"/>
      <c r="FD346" s="20"/>
      <c r="FE346" s="20"/>
      <c r="FF346" s="20"/>
      <c r="FG346" s="20"/>
      <c r="FH346" s="20"/>
      <c r="FI346" s="20"/>
      <c r="FJ346" s="20"/>
      <c r="FK346" s="20"/>
      <c r="FL346" s="20"/>
      <c r="FM346" s="20"/>
      <c r="FN346" s="20"/>
      <c r="FO346" s="20"/>
      <c r="FP346" s="20"/>
      <c r="FQ346" s="20"/>
      <c r="FR346" s="20"/>
      <c r="FS346" s="20"/>
      <c r="FT346" s="20"/>
      <c r="FU346" s="20"/>
      <c r="FV346" s="20"/>
      <c r="FW346" s="20"/>
      <c r="FX346" s="20"/>
      <c r="FY346" s="20"/>
      <c r="FZ346" s="20"/>
      <c r="GA346" s="20"/>
      <c r="GB346" s="20"/>
      <c r="GC346" s="20"/>
      <c r="GD346" s="20"/>
      <c r="GE346" s="20"/>
      <c r="GF346" s="20"/>
      <c r="GG346" s="20"/>
      <c r="GH346" s="20"/>
      <c r="GI346" s="20"/>
      <c r="GJ346" s="20"/>
      <c r="GK346" s="20"/>
      <c r="GL346" s="20"/>
      <c r="GM346" s="20"/>
      <c r="GN346" s="20"/>
      <c r="GO346" s="20"/>
      <c r="GP346" s="20"/>
      <c r="GQ346" s="20"/>
      <c r="GR346" s="20"/>
      <c r="GS346" s="20"/>
      <c r="GT346" s="20"/>
      <c r="GU346" s="20"/>
      <c r="GV346" s="20"/>
      <c r="GW346" s="20"/>
      <c r="GX346" s="20"/>
      <c r="GY346" s="20"/>
      <c r="GZ346" s="20"/>
      <c r="HA346" s="20"/>
      <c r="HB346" s="20"/>
      <c r="HC346" s="20"/>
      <c r="HD346" s="20"/>
      <c r="HE346" s="20"/>
      <c r="HF346" s="20"/>
      <c r="HG346" s="20"/>
      <c r="HH346" s="20"/>
      <c r="HI346" s="20"/>
      <c r="HJ346" s="20"/>
      <c r="HK346" s="20"/>
      <c r="HL346" s="20"/>
      <c r="HM346" s="20"/>
      <c r="HN346" s="20"/>
      <c r="HO346" s="20"/>
      <c r="HP346" s="20"/>
      <c r="HQ346" s="20"/>
      <c r="HR346" s="20"/>
      <c r="HS346" s="20"/>
      <c r="HT346" s="20"/>
      <c r="HU346" s="20"/>
      <c r="HV346" s="20"/>
      <c r="HW346" s="20"/>
      <c r="HX346" s="20"/>
      <c r="HY346" s="20"/>
      <c r="HZ346" s="20"/>
      <c r="IA346" s="20"/>
      <c r="IB346" s="20"/>
      <c r="IC346" s="20"/>
      <c r="ID346" s="20"/>
      <c r="IE346" s="20"/>
      <c r="IF346" s="20"/>
      <c r="IG346" s="20"/>
      <c r="IH346" s="20"/>
      <c r="II346" s="20"/>
      <c r="IJ346" s="20"/>
      <c r="IK346" s="20"/>
      <c r="IL346" s="20"/>
    </row>
    <row r="347" spans="1:246" s="13" customFormat="1" ht="24">
      <c r="A347" s="30">
        <v>75</v>
      </c>
      <c r="B347" s="27" t="s">
        <v>315</v>
      </c>
      <c r="C347" s="27" t="s">
        <v>328</v>
      </c>
      <c r="D347" s="27" t="s">
        <v>407</v>
      </c>
      <c r="E347" s="31" t="s">
        <v>409</v>
      </c>
      <c r="F347" s="27">
        <v>4</v>
      </c>
      <c r="G347" s="27" t="s">
        <v>1072</v>
      </c>
      <c r="H347" s="27" t="s">
        <v>221</v>
      </c>
      <c r="I347" s="27">
        <v>160</v>
      </c>
      <c r="J347" s="27">
        <f t="shared" ref="J347:J384" si="32">M347</f>
        <v>72</v>
      </c>
      <c r="K347" s="27"/>
      <c r="L347" s="27">
        <f t="shared" ref="L347:L384" si="33">I347</f>
        <v>160</v>
      </c>
      <c r="M347" s="27">
        <v>72</v>
      </c>
      <c r="N347" s="27">
        <f t="shared" si="29"/>
        <v>88</v>
      </c>
      <c r="O347" s="27" t="s">
        <v>1150</v>
      </c>
      <c r="P347" s="37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  <c r="AM347" s="20"/>
      <c r="AN347" s="20"/>
      <c r="AO347" s="20"/>
      <c r="AP347" s="20"/>
      <c r="AQ347" s="20"/>
      <c r="AR347" s="20"/>
      <c r="AS347" s="20"/>
      <c r="AT347" s="20"/>
      <c r="AU347" s="20"/>
      <c r="AV347" s="20"/>
      <c r="AW347" s="20"/>
      <c r="AX347" s="20"/>
      <c r="AY347" s="20"/>
      <c r="AZ347" s="20"/>
      <c r="BA347" s="20"/>
      <c r="BB347" s="20"/>
      <c r="BC347" s="20"/>
      <c r="BD347" s="20"/>
      <c r="BE347" s="20"/>
      <c r="BF347" s="20"/>
      <c r="BG347" s="20"/>
      <c r="BH347" s="20"/>
      <c r="BI347" s="20"/>
      <c r="BJ347" s="20"/>
      <c r="BK347" s="20"/>
      <c r="BL347" s="20"/>
      <c r="BM347" s="20"/>
      <c r="BN347" s="20"/>
      <c r="BO347" s="20"/>
      <c r="BP347" s="20"/>
      <c r="BQ347" s="20"/>
      <c r="BR347" s="20"/>
      <c r="BS347" s="20"/>
      <c r="BT347" s="20"/>
      <c r="BU347" s="20"/>
      <c r="BV347" s="20"/>
      <c r="BW347" s="20"/>
      <c r="BX347" s="20"/>
      <c r="BY347" s="20"/>
      <c r="BZ347" s="20"/>
      <c r="CA347" s="20"/>
      <c r="CB347" s="20"/>
      <c r="CC347" s="20"/>
      <c r="CD347" s="20"/>
      <c r="CE347" s="20"/>
      <c r="CF347" s="20"/>
      <c r="CG347" s="20"/>
      <c r="CH347" s="20"/>
      <c r="CI347" s="20"/>
      <c r="CJ347" s="20"/>
      <c r="CK347" s="20"/>
      <c r="CL347" s="20"/>
      <c r="CM347" s="20"/>
      <c r="CN347" s="20"/>
      <c r="CO347" s="20"/>
      <c r="CP347" s="20"/>
      <c r="CQ347" s="20"/>
      <c r="CR347" s="20"/>
      <c r="CS347" s="20"/>
      <c r="CT347" s="20"/>
      <c r="CU347" s="20"/>
      <c r="CV347" s="20"/>
      <c r="CW347" s="20"/>
      <c r="CX347" s="20"/>
      <c r="CY347" s="20"/>
      <c r="CZ347" s="20"/>
      <c r="DA347" s="20"/>
      <c r="DB347" s="20"/>
      <c r="DC347" s="20"/>
      <c r="DD347" s="20"/>
      <c r="DE347" s="20"/>
      <c r="DF347" s="20"/>
      <c r="DG347" s="20"/>
      <c r="DH347" s="20"/>
      <c r="DI347" s="20"/>
      <c r="DJ347" s="20"/>
      <c r="DK347" s="20"/>
      <c r="DL347" s="20"/>
      <c r="DM347" s="20"/>
      <c r="DN347" s="20"/>
      <c r="DO347" s="20"/>
      <c r="DP347" s="20"/>
      <c r="DQ347" s="20"/>
      <c r="DR347" s="20"/>
      <c r="DS347" s="20"/>
      <c r="DT347" s="20"/>
      <c r="DU347" s="20"/>
      <c r="DV347" s="20"/>
      <c r="DW347" s="20"/>
      <c r="DX347" s="20"/>
      <c r="DY347" s="20"/>
      <c r="DZ347" s="20"/>
      <c r="EA347" s="20"/>
      <c r="EB347" s="20"/>
      <c r="EC347" s="20"/>
      <c r="ED347" s="20"/>
      <c r="EE347" s="20"/>
      <c r="EF347" s="20"/>
      <c r="EG347" s="20"/>
      <c r="EH347" s="20"/>
      <c r="EI347" s="20"/>
      <c r="EJ347" s="20"/>
      <c r="EK347" s="20"/>
      <c r="EL347" s="20"/>
      <c r="EM347" s="20"/>
      <c r="EN347" s="20"/>
      <c r="EO347" s="20"/>
      <c r="EP347" s="20"/>
      <c r="EQ347" s="20"/>
      <c r="ER347" s="20"/>
      <c r="ES347" s="20"/>
      <c r="ET347" s="20"/>
      <c r="EU347" s="20"/>
      <c r="EV347" s="20"/>
      <c r="EW347" s="20"/>
      <c r="EX347" s="20"/>
      <c r="EY347" s="20"/>
      <c r="EZ347" s="20"/>
      <c r="FA347" s="20"/>
      <c r="FB347" s="20"/>
      <c r="FC347" s="20"/>
      <c r="FD347" s="20"/>
      <c r="FE347" s="20"/>
      <c r="FF347" s="20"/>
      <c r="FG347" s="20"/>
      <c r="FH347" s="20"/>
      <c r="FI347" s="20"/>
      <c r="FJ347" s="20"/>
      <c r="FK347" s="20"/>
      <c r="FL347" s="20"/>
      <c r="FM347" s="20"/>
      <c r="FN347" s="20"/>
      <c r="FO347" s="20"/>
      <c r="FP347" s="20"/>
      <c r="FQ347" s="20"/>
      <c r="FR347" s="20"/>
      <c r="FS347" s="20"/>
      <c r="FT347" s="20"/>
      <c r="FU347" s="20"/>
      <c r="FV347" s="20"/>
      <c r="FW347" s="20"/>
      <c r="FX347" s="20"/>
      <c r="FY347" s="20"/>
      <c r="FZ347" s="20"/>
      <c r="GA347" s="20"/>
      <c r="GB347" s="20"/>
      <c r="GC347" s="20"/>
      <c r="GD347" s="20"/>
      <c r="GE347" s="20"/>
      <c r="GF347" s="20"/>
      <c r="GG347" s="20"/>
      <c r="GH347" s="20"/>
      <c r="GI347" s="20"/>
      <c r="GJ347" s="20"/>
      <c r="GK347" s="20"/>
      <c r="GL347" s="20"/>
      <c r="GM347" s="20"/>
      <c r="GN347" s="20"/>
      <c r="GO347" s="20"/>
      <c r="GP347" s="20"/>
      <c r="GQ347" s="20"/>
      <c r="GR347" s="20"/>
      <c r="GS347" s="20"/>
      <c r="GT347" s="20"/>
      <c r="GU347" s="20"/>
      <c r="GV347" s="20"/>
      <c r="GW347" s="20"/>
      <c r="GX347" s="20"/>
      <c r="GY347" s="20"/>
      <c r="GZ347" s="20"/>
      <c r="HA347" s="20"/>
      <c r="HB347" s="20"/>
      <c r="HC347" s="20"/>
      <c r="HD347" s="20"/>
      <c r="HE347" s="20"/>
      <c r="HF347" s="20"/>
      <c r="HG347" s="20"/>
      <c r="HH347" s="20"/>
      <c r="HI347" s="20"/>
      <c r="HJ347" s="20"/>
      <c r="HK347" s="20"/>
      <c r="HL347" s="20"/>
      <c r="HM347" s="20"/>
      <c r="HN347" s="20"/>
      <c r="HO347" s="20"/>
      <c r="HP347" s="20"/>
      <c r="HQ347" s="20"/>
      <c r="HR347" s="20"/>
      <c r="HS347" s="20"/>
      <c r="HT347" s="20"/>
      <c r="HU347" s="20"/>
      <c r="HV347" s="20"/>
      <c r="HW347" s="20"/>
      <c r="HX347" s="20"/>
      <c r="HY347" s="20"/>
      <c r="HZ347" s="20"/>
      <c r="IA347" s="20"/>
      <c r="IB347" s="20"/>
      <c r="IC347" s="20"/>
      <c r="ID347" s="20"/>
      <c r="IE347" s="20"/>
      <c r="IF347" s="20"/>
      <c r="IG347" s="20"/>
      <c r="IH347" s="20"/>
      <c r="II347" s="20"/>
      <c r="IJ347" s="20"/>
      <c r="IK347" s="20"/>
      <c r="IL347" s="20"/>
    </row>
    <row r="348" spans="1:246" s="13" customFormat="1">
      <c r="A348" s="30">
        <v>76</v>
      </c>
      <c r="B348" s="27" t="s">
        <v>315</v>
      </c>
      <c r="C348" s="27" t="s">
        <v>328</v>
      </c>
      <c r="D348" s="27" t="s">
        <v>357</v>
      </c>
      <c r="E348" s="31" t="s">
        <v>410</v>
      </c>
      <c r="F348" s="27">
        <v>0.27700000000000002</v>
      </c>
      <c r="G348" s="27" t="s">
        <v>1072</v>
      </c>
      <c r="H348" s="27" t="s">
        <v>221</v>
      </c>
      <c r="I348" s="27">
        <v>12.6</v>
      </c>
      <c r="J348" s="27">
        <f t="shared" si="32"/>
        <v>5</v>
      </c>
      <c r="K348" s="27"/>
      <c r="L348" s="27">
        <f t="shared" si="33"/>
        <v>12.6</v>
      </c>
      <c r="M348" s="27">
        <v>5</v>
      </c>
      <c r="N348" s="27">
        <f t="shared" si="29"/>
        <v>7.6</v>
      </c>
      <c r="O348" s="27" t="s">
        <v>1150</v>
      </c>
      <c r="P348" s="37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  <c r="AM348" s="20"/>
      <c r="AN348" s="20"/>
      <c r="AO348" s="20"/>
      <c r="AP348" s="20"/>
      <c r="AQ348" s="20"/>
      <c r="AR348" s="20"/>
      <c r="AS348" s="20"/>
      <c r="AT348" s="20"/>
      <c r="AU348" s="20"/>
      <c r="AV348" s="20"/>
      <c r="AW348" s="20"/>
      <c r="AX348" s="20"/>
      <c r="AY348" s="20"/>
      <c r="AZ348" s="20"/>
      <c r="BA348" s="20"/>
      <c r="BB348" s="20"/>
      <c r="BC348" s="20"/>
      <c r="BD348" s="20"/>
      <c r="BE348" s="20"/>
      <c r="BF348" s="20"/>
      <c r="BG348" s="20"/>
      <c r="BH348" s="20"/>
      <c r="BI348" s="20"/>
      <c r="BJ348" s="20"/>
      <c r="BK348" s="20"/>
      <c r="BL348" s="20"/>
      <c r="BM348" s="20"/>
      <c r="BN348" s="20"/>
      <c r="BO348" s="20"/>
      <c r="BP348" s="20"/>
      <c r="BQ348" s="20"/>
      <c r="BR348" s="20"/>
      <c r="BS348" s="20"/>
      <c r="BT348" s="20"/>
      <c r="BU348" s="20"/>
      <c r="BV348" s="20"/>
      <c r="BW348" s="20"/>
      <c r="BX348" s="20"/>
      <c r="BY348" s="20"/>
      <c r="BZ348" s="20"/>
      <c r="CA348" s="20"/>
      <c r="CB348" s="20"/>
      <c r="CC348" s="20"/>
      <c r="CD348" s="20"/>
      <c r="CE348" s="20"/>
      <c r="CF348" s="20"/>
      <c r="CG348" s="20"/>
      <c r="CH348" s="20"/>
      <c r="CI348" s="20"/>
      <c r="CJ348" s="20"/>
      <c r="CK348" s="20"/>
      <c r="CL348" s="20"/>
      <c r="CM348" s="20"/>
      <c r="CN348" s="20"/>
      <c r="CO348" s="20"/>
      <c r="CP348" s="20"/>
      <c r="CQ348" s="20"/>
      <c r="CR348" s="20"/>
      <c r="CS348" s="20"/>
      <c r="CT348" s="20"/>
      <c r="CU348" s="20"/>
      <c r="CV348" s="20"/>
      <c r="CW348" s="20"/>
      <c r="CX348" s="20"/>
      <c r="CY348" s="20"/>
      <c r="CZ348" s="20"/>
      <c r="DA348" s="20"/>
      <c r="DB348" s="20"/>
      <c r="DC348" s="20"/>
      <c r="DD348" s="20"/>
      <c r="DE348" s="20"/>
      <c r="DF348" s="20"/>
      <c r="DG348" s="20"/>
      <c r="DH348" s="20"/>
      <c r="DI348" s="20"/>
      <c r="DJ348" s="20"/>
      <c r="DK348" s="20"/>
      <c r="DL348" s="20"/>
      <c r="DM348" s="20"/>
      <c r="DN348" s="20"/>
      <c r="DO348" s="20"/>
      <c r="DP348" s="20"/>
      <c r="DQ348" s="20"/>
      <c r="DR348" s="20"/>
      <c r="DS348" s="20"/>
      <c r="DT348" s="20"/>
      <c r="DU348" s="20"/>
      <c r="DV348" s="20"/>
      <c r="DW348" s="20"/>
      <c r="DX348" s="20"/>
      <c r="DY348" s="20"/>
      <c r="DZ348" s="20"/>
      <c r="EA348" s="20"/>
      <c r="EB348" s="20"/>
      <c r="EC348" s="20"/>
      <c r="ED348" s="20"/>
      <c r="EE348" s="20"/>
      <c r="EF348" s="20"/>
      <c r="EG348" s="20"/>
      <c r="EH348" s="20"/>
      <c r="EI348" s="20"/>
      <c r="EJ348" s="20"/>
      <c r="EK348" s="20"/>
      <c r="EL348" s="20"/>
      <c r="EM348" s="20"/>
      <c r="EN348" s="20"/>
      <c r="EO348" s="20"/>
      <c r="EP348" s="20"/>
      <c r="EQ348" s="20"/>
      <c r="ER348" s="20"/>
      <c r="ES348" s="20"/>
      <c r="ET348" s="20"/>
      <c r="EU348" s="20"/>
      <c r="EV348" s="20"/>
      <c r="EW348" s="20"/>
      <c r="EX348" s="20"/>
      <c r="EY348" s="20"/>
      <c r="EZ348" s="20"/>
      <c r="FA348" s="20"/>
      <c r="FB348" s="20"/>
      <c r="FC348" s="20"/>
      <c r="FD348" s="20"/>
      <c r="FE348" s="20"/>
      <c r="FF348" s="20"/>
      <c r="FG348" s="20"/>
      <c r="FH348" s="20"/>
      <c r="FI348" s="20"/>
      <c r="FJ348" s="20"/>
      <c r="FK348" s="20"/>
      <c r="FL348" s="20"/>
      <c r="FM348" s="20"/>
      <c r="FN348" s="20"/>
      <c r="FO348" s="20"/>
      <c r="FP348" s="20"/>
      <c r="FQ348" s="20"/>
      <c r="FR348" s="20"/>
      <c r="FS348" s="20"/>
      <c r="FT348" s="20"/>
      <c r="FU348" s="20"/>
      <c r="FV348" s="20"/>
      <c r="FW348" s="20"/>
      <c r="FX348" s="20"/>
      <c r="FY348" s="20"/>
      <c r="FZ348" s="20"/>
      <c r="GA348" s="20"/>
      <c r="GB348" s="20"/>
      <c r="GC348" s="20"/>
      <c r="GD348" s="20"/>
      <c r="GE348" s="20"/>
      <c r="GF348" s="20"/>
      <c r="GG348" s="20"/>
      <c r="GH348" s="20"/>
      <c r="GI348" s="20"/>
      <c r="GJ348" s="20"/>
      <c r="GK348" s="20"/>
      <c r="GL348" s="20"/>
      <c r="GM348" s="20"/>
      <c r="GN348" s="20"/>
      <c r="GO348" s="20"/>
      <c r="GP348" s="20"/>
      <c r="GQ348" s="20"/>
      <c r="GR348" s="20"/>
      <c r="GS348" s="20"/>
      <c r="GT348" s="20"/>
      <c r="GU348" s="20"/>
      <c r="GV348" s="20"/>
      <c r="GW348" s="20"/>
      <c r="GX348" s="20"/>
      <c r="GY348" s="20"/>
      <c r="GZ348" s="20"/>
      <c r="HA348" s="20"/>
      <c r="HB348" s="20"/>
      <c r="HC348" s="20"/>
      <c r="HD348" s="20"/>
      <c r="HE348" s="20"/>
      <c r="HF348" s="20"/>
      <c r="HG348" s="20"/>
      <c r="HH348" s="20"/>
      <c r="HI348" s="20"/>
      <c r="HJ348" s="20"/>
      <c r="HK348" s="20"/>
      <c r="HL348" s="20"/>
      <c r="HM348" s="20"/>
      <c r="HN348" s="20"/>
      <c r="HO348" s="20"/>
      <c r="HP348" s="20"/>
      <c r="HQ348" s="20"/>
      <c r="HR348" s="20"/>
      <c r="HS348" s="20"/>
      <c r="HT348" s="20"/>
      <c r="HU348" s="20"/>
      <c r="HV348" s="20"/>
      <c r="HW348" s="20"/>
      <c r="HX348" s="20"/>
      <c r="HY348" s="20"/>
      <c r="HZ348" s="20"/>
      <c r="IA348" s="20"/>
      <c r="IB348" s="20"/>
      <c r="IC348" s="20"/>
      <c r="ID348" s="20"/>
      <c r="IE348" s="20"/>
      <c r="IF348" s="20"/>
      <c r="IG348" s="20"/>
      <c r="IH348" s="20"/>
      <c r="II348" s="20"/>
      <c r="IJ348" s="20"/>
      <c r="IK348" s="20"/>
      <c r="IL348" s="20"/>
    </row>
    <row r="349" spans="1:246" s="13" customFormat="1">
      <c r="A349" s="30">
        <v>77</v>
      </c>
      <c r="B349" s="27" t="s">
        <v>315</v>
      </c>
      <c r="C349" s="27" t="s">
        <v>328</v>
      </c>
      <c r="D349" s="27" t="s">
        <v>357</v>
      </c>
      <c r="E349" s="31" t="s">
        <v>411</v>
      </c>
      <c r="F349" s="27">
        <v>1.0960000000000001</v>
      </c>
      <c r="G349" s="27" t="s">
        <v>1072</v>
      </c>
      <c r="H349" s="27" t="s">
        <v>221</v>
      </c>
      <c r="I349" s="27">
        <v>58.6</v>
      </c>
      <c r="J349" s="27">
        <f t="shared" si="32"/>
        <v>19.7</v>
      </c>
      <c r="K349" s="27"/>
      <c r="L349" s="27">
        <f t="shared" si="33"/>
        <v>58.6</v>
      </c>
      <c r="M349" s="27">
        <v>19.7</v>
      </c>
      <c r="N349" s="27">
        <f t="shared" si="29"/>
        <v>38.900000000000006</v>
      </c>
      <c r="O349" s="27" t="s">
        <v>1150</v>
      </c>
      <c r="P349" s="37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  <c r="AM349" s="20"/>
      <c r="AN349" s="20"/>
      <c r="AO349" s="20"/>
      <c r="AP349" s="20"/>
      <c r="AQ349" s="20"/>
      <c r="AR349" s="20"/>
      <c r="AS349" s="20"/>
      <c r="AT349" s="20"/>
      <c r="AU349" s="20"/>
      <c r="AV349" s="20"/>
      <c r="AW349" s="20"/>
      <c r="AX349" s="20"/>
      <c r="AY349" s="20"/>
      <c r="AZ349" s="20"/>
      <c r="BA349" s="20"/>
      <c r="BB349" s="20"/>
      <c r="BC349" s="20"/>
      <c r="BD349" s="20"/>
      <c r="BE349" s="20"/>
      <c r="BF349" s="20"/>
      <c r="BG349" s="20"/>
      <c r="BH349" s="20"/>
      <c r="BI349" s="20"/>
      <c r="BJ349" s="20"/>
      <c r="BK349" s="20"/>
      <c r="BL349" s="20"/>
      <c r="BM349" s="20"/>
      <c r="BN349" s="20"/>
      <c r="BO349" s="20"/>
      <c r="BP349" s="20"/>
      <c r="BQ349" s="20"/>
      <c r="BR349" s="20"/>
      <c r="BS349" s="20"/>
      <c r="BT349" s="20"/>
      <c r="BU349" s="20"/>
      <c r="BV349" s="20"/>
      <c r="BW349" s="20"/>
      <c r="BX349" s="20"/>
      <c r="BY349" s="20"/>
      <c r="BZ349" s="20"/>
      <c r="CA349" s="20"/>
      <c r="CB349" s="20"/>
      <c r="CC349" s="20"/>
      <c r="CD349" s="20"/>
      <c r="CE349" s="20"/>
      <c r="CF349" s="20"/>
      <c r="CG349" s="20"/>
      <c r="CH349" s="20"/>
      <c r="CI349" s="20"/>
      <c r="CJ349" s="20"/>
      <c r="CK349" s="20"/>
      <c r="CL349" s="20"/>
      <c r="CM349" s="20"/>
      <c r="CN349" s="20"/>
      <c r="CO349" s="20"/>
      <c r="CP349" s="20"/>
      <c r="CQ349" s="20"/>
      <c r="CR349" s="20"/>
      <c r="CS349" s="20"/>
      <c r="CT349" s="20"/>
      <c r="CU349" s="20"/>
      <c r="CV349" s="20"/>
      <c r="CW349" s="20"/>
      <c r="CX349" s="20"/>
      <c r="CY349" s="20"/>
      <c r="CZ349" s="20"/>
      <c r="DA349" s="20"/>
      <c r="DB349" s="20"/>
      <c r="DC349" s="20"/>
      <c r="DD349" s="20"/>
      <c r="DE349" s="20"/>
      <c r="DF349" s="20"/>
      <c r="DG349" s="20"/>
      <c r="DH349" s="20"/>
      <c r="DI349" s="20"/>
      <c r="DJ349" s="20"/>
      <c r="DK349" s="20"/>
      <c r="DL349" s="20"/>
      <c r="DM349" s="20"/>
      <c r="DN349" s="20"/>
      <c r="DO349" s="20"/>
      <c r="DP349" s="20"/>
      <c r="DQ349" s="20"/>
      <c r="DR349" s="20"/>
      <c r="DS349" s="20"/>
      <c r="DT349" s="20"/>
      <c r="DU349" s="20"/>
      <c r="DV349" s="20"/>
      <c r="DW349" s="20"/>
      <c r="DX349" s="20"/>
      <c r="DY349" s="20"/>
      <c r="DZ349" s="20"/>
      <c r="EA349" s="20"/>
      <c r="EB349" s="20"/>
      <c r="EC349" s="20"/>
      <c r="ED349" s="20"/>
      <c r="EE349" s="20"/>
      <c r="EF349" s="20"/>
      <c r="EG349" s="20"/>
      <c r="EH349" s="20"/>
      <c r="EI349" s="20"/>
      <c r="EJ349" s="20"/>
      <c r="EK349" s="20"/>
      <c r="EL349" s="20"/>
      <c r="EM349" s="20"/>
      <c r="EN349" s="20"/>
      <c r="EO349" s="20"/>
      <c r="EP349" s="20"/>
      <c r="EQ349" s="20"/>
      <c r="ER349" s="20"/>
      <c r="ES349" s="20"/>
      <c r="ET349" s="20"/>
      <c r="EU349" s="20"/>
      <c r="EV349" s="20"/>
      <c r="EW349" s="20"/>
      <c r="EX349" s="20"/>
      <c r="EY349" s="20"/>
      <c r="EZ349" s="20"/>
      <c r="FA349" s="20"/>
      <c r="FB349" s="20"/>
      <c r="FC349" s="20"/>
      <c r="FD349" s="20"/>
      <c r="FE349" s="20"/>
      <c r="FF349" s="20"/>
      <c r="FG349" s="20"/>
      <c r="FH349" s="20"/>
      <c r="FI349" s="20"/>
      <c r="FJ349" s="20"/>
      <c r="FK349" s="20"/>
      <c r="FL349" s="20"/>
      <c r="FM349" s="20"/>
      <c r="FN349" s="20"/>
      <c r="FO349" s="20"/>
      <c r="FP349" s="20"/>
      <c r="FQ349" s="20"/>
      <c r="FR349" s="20"/>
      <c r="FS349" s="20"/>
      <c r="FT349" s="20"/>
      <c r="FU349" s="20"/>
      <c r="FV349" s="20"/>
      <c r="FW349" s="20"/>
      <c r="FX349" s="20"/>
      <c r="FY349" s="20"/>
      <c r="FZ349" s="20"/>
      <c r="GA349" s="20"/>
      <c r="GB349" s="20"/>
      <c r="GC349" s="20"/>
      <c r="GD349" s="20"/>
      <c r="GE349" s="20"/>
      <c r="GF349" s="20"/>
      <c r="GG349" s="20"/>
      <c r="GH349" s="20"/>
      <c r="GI349" s="20"/>
      <c r="GJ349" s="20"/>
      <c r="GK349" s="20"/>
      <c r="GL349" s="20"/>
      <c r="GM349" s="20"/>
      <c r="GN349" s="20"/>
      <c r="GO349" s="20"/>
      <c r="GP349" s="20"/>
      <c r="GQ349" s="20"/>
      <c r="GR349" s="20"/>
      <c r="GS349" s="20"/>
      <c r="GT349" s="20"/>
      <c r="GU349" s="20"/>
      <c r="GV349" s="20"/>
      <c r="GW349" s="20"/>
      <c r="GX349" s="20"/>
      <c r="GY349" s="20"/>
      <c r="GZ349" s="20"/>
      <c r="HA349" s="20"/>
      <c r="HB349" s="20"/>
      <c r="HC349" s="20"/>
      <c r="HD349" s="20"/>
      <c r="HE349" s="20"/>
      <c r="HF349" s="20"/>
      <c r="HG349" s="20"/>
      <c r="HH349" s="20"/>
      <c r="HI349" s="20"/>
      <c r="HJ349" s="20"/>
      <c r="HK349" s="20"/>
      <c r="HL349" s="20"/>
      <c r="HM349" s="20"/>
      <c r="HN349" s="20"/>
      <c r="HO349" s="20"/>
      <c r="HP349" s="20"/>
      <c r="HQ349" s="20"/>
      <c r="HR349" s="20"/>
      <c r="HS349" s="20"/>
      <c r="HT349" s="20"/>
      <c r="HU349" s="20"/>
      <c r="HV349" s="20"/>
      <c r="HW349" s="20"/>
      <c r="HX349" s="20"/>
      <c r="HY349" s="20"/>
      <c r="HZ349" s="20"/>
      <c r="IA349" s="20"/>
      <c r="IB349" s="20"/>
      <c r="IC349" s="20"/>
      <c r="ID349" s="20"/>
      <c r="IE349" s="20"/>
      <c r="IF349" s="20"/>
      <c r="IG349" s="20"/>
      <c r="IH349" s="20"/>
      <c r="II349" s="20"/>
      <c r="IJ349" s="20"/>
      <c r="IK349" s="20"/>
      <c r="IL349" s="20"/>
    </row>
    <row r="350" spans="1:246" s="13" customFormat="1">
      <c r="A350" s="30">
        <v>78</v>
      </c>
      <c r="B350" s="27" t="s">
        <v>315</v>
      </c>
      <c r="C350" s="27" t="s">
        <v>328</v>
      </c>
      <c r="D350" s="27" t="s">
        <v>358</v>
      </c>
      <c r="E350" s="31" t="s">
        <v>359</v>
      </c>
      <c r="F350" s="27">
        <v>1.2390000000000001</v>
      </c>
      <c r="G350" s="27" t="s">
        <v>1072</v>
      </c>
      <c r="H350" s="27" t="s">
        <v>221</v>
      </c>
      <c r="I350" s="27">
        <v>64</v>
      </c>
      <c r="J350" s="27">
        <f t="shared" si="32"/>
        <v>22.3</v>
      </c>
      <c r="K350" s="27"/>
      <c r="L350" s="27">
        <f t="shared" si="33"/>
        <v>64</v>
      </c>
      <c r="M350" s="27">
        <v>22.3</v>
      </c>
      <c r="N350" s="27">
        <f t="shared" si="29"/>
        <v>41.7</v>
      </c>
      <c r="O350" s="27" t="s">
        <v>1150</v>
      </c>
      <c r="P350" s="37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  <c r="AM350" s="20"/>
      <c r="AN350" s="20"/>
      <c r="AO350" s="20"/>
      <c r="AP350" s="20"/>
      <c r="AQ350" s="20"/>
      <c r="AR350" s="20"/>
      <c r="AS350" s="20"/>
      <c r="AT350" s="20"/>
      <c r="AU350" s="20"/>
      <c r="AV350" s="20"/>
      <c r="AW350" s="20"/>
      <c r="AX350" s="20"/>
      <c r="AY350" s="20"/>
      <c r="AZ350" s="20"/>
      <c r="BA350" s="20"/>
      <c r="BB350" s="20"/>
      <c r="BC350" s="20"/>
      <c r="BD350" s="20"/>
      <c r="BE350" s="20"/>
      <c r="BF350" s="20"/>
      <c r="BG350" s="20"/>
      <c r="BH350" s="20"/>
      <c r="BI350" s="20"/>
      <c r="BJ350" s="20"/>
      <c r="BK350" s="20"/>
      <c r="BL350" s="20"/>
      <c r="BM350" s="20"/>
      <c r="BN350" s="20"/>
      <c r="BO350" s="20"/>
      <c r="BP350" s="20"/>
      <c r="BQ350" s="20"/>
      <c r="BR350" s="20"/>
      <c r="BS350" s="20"/>
      <c r="BT350" s="20"/>
      <c r="BU350" s="20"/>
      <c r="BV350" s="20"/>
      <c r="BW350" s="20"/>
      <c r="BX350" s="20"/>
      <c r="BY350" s="20"/>
      <c r="BZ350" s="20"/>
      <c r="CA350" s="20"/>
      <c r="CB350" s="20"/>
      <c r="CC350" s="20"/>
      <c r="CD350" s="20"/>
      <c r="CE350" s="20"/>
      <c r="CF350" s="20"/>
      <c r="CG350" s="20"/>
      <c r="CH350" s="20"/>
      <c r="CI350" s="20"/>
      <c r="CJ350" s="20"/>
      <c r="CK350" s="20"/>
      <c r="CL350" s="20"/>
      <c r="CM350" s="20"/>
      <c r="CN350" s="20"/>
      <c r="CO350" s="20"/>
      <c r="CP350" s="20"/>
      <c r="CQ350" s="20"/>
      <c r="CR350" s="20"/>
      <c r="CS350" s="20"/>
      <c r="CT350" s="20"/>
      <c r="CU350" s="20"/>
      <c r="CV350" s="20"/>
      <c r="CW350" s="20"/>
      <c r="CX350" s="20"/>
      <c r="CY350" s="20"/>
      <c r="CZ350" s="20"/>
      <c r="DA350" s="20"/>
      <c r="DB350" s="20"/>
      <c r="DC350" s="20"/>
      <c r="DD350" s="20"/>
      <c r="DE350" s="20"/>
      <c r="DF350" s="20"/>
      <c r="DG350" s="20"/>
      <c r="DH350" s="20"/>
      <c r="DI350" s="20"/>
      <c r="DJ350" s="20"/>
      <c r="DK350" s="20"/>
      <c r="DL350" s="20"/>
      <c r="DM350" s="20"/>
      <c r="DN350" s="20"/>
      <c r="DO350" s="20"/>
      <c r="DP350" s="20"/>
      <c r="DQ350" s="20"/>
      <c r="DR350" s="20"/>
      <c r="DS350" s="20"/>
      <c r="DT350" s="20"/>
      <c r="DU350" s="20"/>
      <c r="DV350" s="20"/>
      <c r="DW350" s="20"/>
      <c r="DX350" s="20"/>
      <c r="DY350" s="20"/>
      <c r="DZ350" s="20"/>
      <c r="EA350" s="20"/>
      <c r="EB350" s="20"/>
      <c r="EC350" s="20"/>
      <c r="ED350" s="20"/>
      <c r="EE350" s="20"/>
      <c r="EF350" s="20"/>
      <c r="EG350" s="20"/>
      <c r="EH350" s="20"/>
      <c r="EI350" s="20"/>
      <c r="EJ350" s="20"/>
      <c r="EK350" s="20"/>
      <c r="EL350" s="20"/>
      <c r="EM350" s="20"/>
      <c r="EN350" s="20"/>
      <c r="EO350" s="20"/>
      <c r="EP350" s="20"/>
      <c r="EQ350" s="20"/>
      <c r="ER350" s="20"/>
      <c r="ES350" s="20"/>
      <c r="ET350" s="20"/>
      <c r="EU350" s="20"/>
      <c r="EV350" s="20"/>
      <c r="EW350" s="20"/>
      <c r="EX350" s="20"/>
      <c r="EY350" s="20"/>
      <c r="EZ350" s="20"/>
      <c r="FA350" s="20"/>
      <c r="FB350" s="20"/>
      <c r="FC350" s="20"/>
      <c r="FD350" s="20"/>
      <c r="FE350" s="20"/>
      <c r="FF350" s="20"/>
      <c r="FG350" s="20"/>
      <c r="FH350" s="20"/>
      <c r="FI350" s="20"/>
      <c r="FJ350" s="20"/>
      <c r="FK350" s="20"/>
      <c r="FL350" s="20"/>
      <c r="FM350" s="20"/>
      <c r="FN350" s="20"/>
      <c r="FO350" s="20"/>
      <c r="FP350" s="20"/>
      <c r="FQ350" s="20"/>
      <c r="FR350" s="20"/>
      <c r="FS350" s="20"/>
      <c r="FT350" s="20"/>
      <c r="FU350" s="20"/>
      <c r="FV350" s="20"/>
      <c r="FW350" s="20"/>
      <c r="FX350" s="20"/>
      <c r="FY350" s="20"/>
      <c r="FZ350" s="20"/>
      <c r="GA350" s="20"/>
      <c r="GB350" s="20"/>
      <c r="GC350" s="20"/>
      <c r="GD350" s="20"/>
      <c r="GE350" s="20"/>
      <c r="GF350" s="20"/>
      <c r="GG350" s="20"/>
      <c r="GH350" s="20"/>
      <c r="GI350" s="20"/>
      <c r="GJ350" s="20"/>
      <c r="GK350" s="20"/>
      <c r="GL350" s="20"/>
      <c r="GM350" s="20"/>
      <c r="GN350" s="20"/>
      <c r="GO350" s="20"/>
      <c r="GP350" s="20"/>
      <c r="GQ350" s="20"/>
      <c r="GR350" s="20"/>
      <c r="GS350" s="20"/>
      <c r="GT350" s="20"/>
      <c r="GU350" s="20"/>
      <c r="GV350" s="20"/>
      <c r="GW350" s="20"/>
      <c r="GX350" s="20"/>
      <c r="GY350" s="20"/>
      <c r="GZ350" s="20"/>
      <c r="HA350" s="20"/>
      <c r="HB350" s="20"/>
      <c r="HC350" s="20"/>
      <c r="HD350" s="20"/>
      <c r="HE350" s="20"/>
      <c r="HF350" s="20"/>
      <c r="HG350" s="20"/>
      <c r="HH350" s="20"/>
      <c r="HI350" s="20"/>
      <c r="HJ350" s="20"/>
      <c r="HK350" s="20"/>
      <c r="HL350" s="20"/>
      <c r="HM350" s="20"/>
      <c r="HN350" s="20"/>
      <c r="HO350" s="20"/>
      <c r="HP350" s="20"/>
      <c r="HQ350" s="20"/>
      <c r="HR350" s="20"/>
      <c r="HS350" s="20"/>
      <c r="HT350" s="20"/>
      <c r="HU350" s="20"/>
      <c r="HV350" s="20"/>
      <c r="HW350" s="20"/>
      <c r="HX350" s="20"/>
      <c r="HY350" s="20"/>
      <c r="HZ350" s="20"/>
      <c r="IA350" s="20"/>
      <c r="IB350" s="20"/>
      <c r="IC350" s="20"/>
      <c r="ID350" s="20"/>
      <c r="IE350" s="20"/>
      <c r="IF350" s="20"/>
      <c r="IG350" s="20"/>
      <c r="IH350" s="20"/>
      <c r="II350" s="20"/>
      <c r="IJ350" s="20"/>
      <c r="IK350" s="20"/>
      <c r="IL350" s="20"/>
    </row>
    <row r="351" spans="1:246" s="13" customFormat="1">
      <c r="A351" s="30">
        <v>79</v>
      </c>
      <c r="B351" s="27" t="s">
        <v>315</v>
      </c>
      <c r="C351" s="27" t="s">
        <v>328</v>
      </c>
      <c r="D351" s="27" t="s">
        <v>358</v>
      </c>
      <c r="E351" s="31" t="s">
        <v>360</v>
      </c>
      <c r="F351" s="27">
        <v>0.39200000000000002</v>
      </c>
      <c r="G351" s="27" t="s">
        <v>1072</v>
      </c>
      <c r="H351" s="27" t="s">
        <v>221</v>
      </c>
      <c r="I351" s="27">
        <v>15.7</v>
      </c>
      <c r="J351" s="27">
        <f t="shared" si="32"/>
        <v>7.1</v>
      </c>
      <c r="K351" s="27"/>
      <c r="L351" s="27">
        <f t="shared" si="33"/>
        <v>15.7</v>
      </c>
      <c r="M351" s="27">
        <v>7.1</v>
      </c>
      <c r="N351" s="27">
        <f t="shared" si="29"/>
        <v>8.6</v>
      </c>
      <c r="O351" s="27" t="s">
        <v>1150</v>
      </c>
      <c r="P351" s="37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  <c r="AM351" s="20"/>
      <c r="AN351" s="20"/>
      <c r="AO351" s="20"/>
      <c r="AP351" s="20"/>
      <c r="AQ351" s="20"/>
      <c r="AR351" s="20"/>
      <c r="AS351" s="20"/>
      <c r="AT351" s="20"/>
      <c r="AU351" s="20"/>
      <c r="AV351" s="20"/>
      <c r="AW351" s="20"/>
      <c r="AX351" s="20"/>
      <c r="AY351" s="20"/>
      <c r="AZ351" s="20"/>
      <c r="BA351" s="20"/>
      <c r="BB351" s="20"/>
      <c r="BC351" s="20"/>
      <c r="BD351" s="20"/>
      <c r="BE351" s="20"/>
      <c r="BF351" s="20"/>
      <c r="BG351" s="20"/>
      <c r="BH351" s="20"/>
      <c r="BI351" s="20"/>
      <c r="BJ351" s="20"/>
      <c r="BK351" s="20"/>
      <c r="BL351" s="20"/>
      <c r="BM351" s="20"/>
      <c r="BN351" s="20"/>
      <c r="BO351" s="20"/>
      <c r="BP351" s="20"/>
      <c r="BQ351" s="20"/>
      <c r="BR351" s="20"/>
      <c r="BS351" s="20"/>
      <c r="BT351" s="20"/>
      <c r="BU351" s="20"/>
      <c r="BV351" s="20"/>
      <c r="BW351" s="20"/>
      <c r="BX351" s="20"/>
      <c r="BY351" s="20"/>
      <c r="BZ351" s="20"/>
      <c r="CA351" s="20"/>
      <c r="CB351" s="20"/>
      <c r="CC351" s="20"/>
      <c r="CD351" s="20"/>
      <c r="CE351" s="20"/>
      <c r="CF351" s="20"/>
      <c r="CG351" s="20"/>
      <c r="CH351" s="20"/>
      <c r="CI351" s="20"/>
      <c r="CJ351" s="20"/>
      <c r="CK351" s="20"/>
      <c r="CL351" s="20"/>
      <c r="CM351" s="20"/>
      <c r="CN351" s="20"/>
      <c r="CO351" s="20"/>
      <c r="CP351" s="20"/>
      <c r="CQ351" s="20"/>
      <c r="CR351" s="20"/>
      <c r="CS351" s="20"/>
      <c r="CT351" s="20"/>
      <c r="CU351" s="20"/>
      <c r="CV351" s="20"/>
      <c r="CW351" s="20"/>
      <c r="CX351" s="20"/>
      <c r="CY351" s="20"/>
      <c r="CZ351" s="20"/>
      <c r="DA351" s="20"/>
      <c r="DB351" s="20"/>
      <c r="DC351" s="20"/>
      <c r="DD351" s="20"/>
      <c r="DE351" s="20"/>
      <c r="DF351" s="20"/>
      <c r="DG351" s="20"/>
      <c r="DH351" s="20"/>
      <c r="DI351" s="20"/>
      <c r="DJ351" s="20"/>
      <c r="DK351" s="20"/>
      <c r="DL351" s="20"/>
      <c r="DM351" s="20"/>
      <c r="DN351" s="20"/>
      <c r="DO351" s="20"/>
      <c r="DP351" s="20"/>
      <c r="DQ351" s="20"/>
      <c r="DR351" s="20"/>
      <c r="DS351" s="20"/>
      <c r="DT351" s="20"/>
      <c r="DU351" s="20"/>
      <c r="DV351" s="20"/>
      <c r="DW351" s="20"/>
      <c r="DX351" s="20"/>
      <c r="DY351" s="20"/>
      <c r="DZ351" s="20"/>
      <c r="EA351" s="20"/>
      <c r="EB351" s="20"/>
      <c r="EC351" s="20"/>
      <c r="ED351" s="20"/>
      <c r="EE351" s="20"/>
      <c r="EF351" s="20"/>
      <c r="EG351" s="20"/>
      <c r="EH351" s="20"/>
      <c r="EI351" s="20"/>
      <c r="EJ351" s="20"/>
      <c r="EK351" s="20"/>
      <c r="EL351" s="20"/>
      <c r="EM351" s="20"/>
      <c r="EN351" s="20"/>
      <c r="EO351" s="20"/>
      <c r="EP351" s="20"/>
      <c r="EQ351" s="20"/>
      <c r="ER351" s="20"/>
      <c r="ES351" s="20"/>
      <c r="ET351" s="20"/>
      <c r="EU351" s="20"/>
      <c r="EV351" s="20"/>
      <c r="EW351" s="20"/>
      <c r="EX351" s="20"/>
      <c r="EY351" s="20"/>
      <c r="EZ351" s="20"/>
      <c r="FA351" s="20"/>
      <c r="FB351" s="20"/>
      <c r="FC351" s="20"/>
      <c r="FD351" s="20"/>
      <c r="FE351" s="20"/>
      <c r="FF351" s="20"/>
      <c r="FG351" s="20"/>
      <c r="FH351" s="20"/>
      <c r="FI351" s="20"/>
      <c r="FJ351" s="20"/>
      <c r="FK351" s="20"/>
      <c r="FL351" s="20"/>
      <c r="FM351" s="20"/>
      <c r="FN351" s="20"/>
      <c r="FO351" s="20"/>
      <c r="FP351" s="20"/>
      <c r="FQ351" s="20"/>
      <c r="FR351" s="20"/>
      <c r="FS351" s="20"/>
      <c r="FT351" s="20"/>
      <c r="FU351" s="20"/>
      <c r="FV351" s="20"/>
      <c r="FW351" s="20"/>
      <c r="FX351" s="20"/>
      <c r="FY351" s="20"/>
      <c r="FZ351" s="20"/>
      <c r="GA351" s="20"/>
      <c r="GB351" s="20"/>
      <c r="GC351" s="20"/>
      <c r="GD351" s="20"/>
      <c r="GE351" s="20"/>
      <c r="GF351" s="20"/>
      <c r="GG351" s="20"/>
      <c r="GH351" s="20"/>
      <c r="GI351" s="20"/>
      <c r="GJ351" s="20"/>
      <c r="GK351" s="20"/>
      <c r="GL351" s="20"/>
      <c r="GM351" s="20"/>
      <c r="GN351" s="20"/>
      <c r="GO351" s="20"/>
      <c r="GP351" s="20"/>
      <c r="GQ351" s="20"/>
      <c r="GR351" s="20"/>
      <c r="GS351" s="20"/>
      <c r="GT351" s="20"/>
      <c r="GU351" s="20"/>
      <c r="GV351" s="20"/>
      <c r="GW351" s="20"/>
      <c r="GX351" s="20"/>
      <c r="GY351" s="20"/>
      <c r="GZ351" s="20"/>
      <c r="HA351" s="20"/>
      <c r="HB351" s="20"/>
      <c r="HC351" s="20"/>
      <c r="HD351" s="20"/>
      <c r="HE351" s="20"/>
      <c r="HF351" s="20"/>
      <c r="HG351" s="20"/>
      <c r="HH351" s="20"/>
      <c r="HI351" s="20"/>
      <c r="HJ351" s="20"/>
      <c r="HK351" s="20"/>
      <c r="HL351" s="20"/>
      <c r="HM351" s="20"/>
      <c r="HN351" s="20"/>
      <c r="HO351" s="20"/>
      <c r="HP351" s="20"/>
      <c r="HQ351" s="20"/>
      <c r="HR351" s="20"/>
      <c r="HS351" s="20"/>
      <c r="HT351" s="20"/>
      <c r="HU351" s="20"/>
      <c r="HV351" s="20"/>
      <c r="HW351" s="20"/>
      <c r="HX351" s="20"/>
      <c r="HY351" s="20"/>
      <c r="HZ351" s="20"/>
      <c r="IA351" s="20"/>
      <c r="IB351" s="20"/>
      <c r="IC351" s="20"/>
      <c r="ID351" s="20"/>
      <c r="IE351" s="20"/>
      <c r="IF351" s="20"/>
      <c r="IG351" s="20"/>
      <c r="IH351" s="20"/>
      <c r="II351" s="20"/>
      <c r="IJ351" s="20"/>
      <c r="IK351" s="20"/>
      <c r="IL351" s="20"/>
    </row>
    <row r="352" spans="1:246" s="13" customFormat="1">
      <c r="A352" s="30">
        <v>80</v>
      </c>
      <c r="B352" s="27" t="s">
        <v>315</v>
      </c>
      <c r="C352" s="27" t="s">
        <v>328</v>
      </c>
      <c r="D352" s="27" t="s">
        <v>358</v>
      </c>
      <c r="E352" s="31" t="s">
        <v>361</v>
      </c>
      <c r="F352" s="27">
        <v>0.35199999999999998</v>
      </c>
      <c r="G352" s="27" t="s">
        <v>1072</v>
      </c>
      <c r="H352" s="27" t="s">
        <v>221</v>
      </c>
      <c r="I352" s="27">
        <v>14.1</v>
      </c>
      <c r="J352" s="27">
        <f t="shared" si="32"/>
        <v>6.3</v>
      </c>
      <c r="K352" s="27"/>
      <c r="L352" s="27">
        <f t="shared" si="33"/>
        <v>14.1</v>
      </c>
      <c r="M352" s="27">
        <v>6.3</v>
      </c>
      <c r="N352" s="27">
        <f t="shared" si="29"/>
        <v>7.8</v>
      </c>
      <c r="O352" s="27" t="s">
        <v>1150</v>
      </c>
      <c r="P352" s="37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  <c r="AM352" s="20"/>
      <c r="AN352" s="20"/>
      <c r="AO352" s="20"/>
      <c r="AP352" s="20"/>
      <c r="AQ352" s="20"/>
      <c r="AR352" s="20"/>
      <c r="AS352" s="20"/>
      <c r="AT352" s="20"/>
      <c r="AU352" s="20"/>
      <c r="AV352" s="20"/>
      <c r="AW352" s="20"/>
      <c r="AX352" s="20"/>
      <c r="AY352" s="20"/>
      <c r="AZ352" s="20"/>
      <c r="BA352" s="20"/>
      <c r="BB352" s="20"/>
      <c r="BC352" s="20"/>
      <c r="BD352" s="20"/>
      <c r="BE352" s="20"/>
      <c r="BF352" s="20"/>
      <c r="BG352" s="20"/>
      <c r="BH352" s="20"/>
      <c r="BI352" s="20"/>
      <c r="BJ352" s="20"/>
      <c r="BK352" s="20"/>
      <c r="BL352" s="20"/>
      <c r="BM352" s="20"/>
      <c r="BN352" s="20"/>
      <c r="BO352" s="20"/>
      <c r="BP352" s="20"/>
      <c r="BQ352" s="20"/>
      <c r="BR352" s="20"/>
      <c r="BS352" s="20"/>
      <c r="BT352" s="20"/>
      <c r="BU352" s="20"/>
      <c r="BV352" s="20"/>
      <c r="BW352" s="20"/>
      <c r="BX352" s="20"/>
      <c r="BY352" s="20"/>
      <c r="BZ352" s="20"/>
      <c r="CA352" s="20"/>
      <c r="CB352" s="20"/>
      <c r="CC352" s="20"/>
      <c r="CD352" s="20"/>
      <c r="CE352" s="20"/>
      <c r="CF352" s="20"/>
      <c r="CG352" s="20"/>
      <c r="CH352" s="20"/>
      <c r="CI352" s="20"/>
      <c r="CJ352" s="20"/>
      <c r="CK352" s="20"/>
      <c r="CL352" s="20"/>
      <c r="CM352" s="20"/>
      <c r="CN352" s="20"/>
      <c r="CO352" s="20"/>
      <c r="CP352" s="20"/>
      <c r="CQ352" s="20"/>
      <c r="CR352" s="20"/>
      <c r="CS352" s="20"/>
      <c r="CT352" s="20"/>
      <c r="CU352" s="20"/>
      <c r="CV352" s="20"/>
      <c r="CW352" s="20"/>
      <c r="CX352" s="20"/>
      <c r="CY352" s="20"/>
      <c r="CZ352" s="20"/>
      <c r="DA352" s="20"/>
      <c r="DB352" s="20"/>
      <c r="DC352" s="20"/>
      <c r="DD352" s="20"/>
      <c r="DE352" s="20"/>
      <c r="DF352" s="20"/>
      <c r="DG352" s="20"/>
      <c r="DH352" s="20"/>
      <c r="DI352" s="20"/>
      <c r="DJ352" s="20"/>
      <c r="DK352" s="20"/>
      <c r="DL352" s="20"/>
      <c r="DM352" s="20"/>
      <c r="DN352" s="20"/>
      <c r="DO352" s="20"/>
      <c r="DP352" s="20"/>
      <c r="DQ352" s="20"/>
      <c r="DR352" s="20"/>
      <c r="DS352" s="20"/>
      <c r="DT352" s="20"/>
      <c r="DU352" s="20"/>
      <c r="DV352" s="20"/>
      <c r="DW352" s="20"/>
      <c r="DX352" s="20"/>
      <c r="DY352" s="20"/>
      <c r="DZ352" s="20"/>
      <c r="EA352" s="20"/>
      <c r="EB352" s="20"/>
      <c r="EC352" s="20"/>
      <c r="ED352" s="20"/>
      <c r="EE352" s="20"/>
      <c r="EF352" s="20"/>
      <c r="EG352" s="20"/>
      <c r="EH352" s="20"/>
      <c r="EI352" s="20"/>
      <c r="EJ352" s="20"/>
      <c r="EK352" s="20"/>
      <c r="EL352" s="20"/>
      <c r="EM352" s="20"/>
      <c r="EN352" s="20"/>
      <c r="EO352" s="20"/>
      <c r="EP352" s="20"/>
      <c r="EQ352" s="20"/>
      <c r="ER352" s="20"/>
      <c r="ES352" s="20"/>
      <c r="ET352" s="20"/>
      <c r="EU352" s="20"/>
      <c r="EV352" s="20"/>
      <c r="EW352" s="20"/>
      <c r="EX352" s="20"/>
      <c r="EY352" s="20"/>
      <c r="EZ352" s="20"/>
      <c r="FA352" s="20"/>
      <c r="FB352" s="20"/>
      <c r="FC352" s="20"/>
      <c r="FD352" s="20"/>
      <c r="FE352" s="20"/>
      <c r="FF352" s="20"/>
      <c r="FG352" s="20"/>
      <c r="FH352" s="20"/>
      <c r="FI352" s="20"/>
      <c r="FJ352" s="20"/>
      <c r="FK352" s="20"/>
      <c r="FL352" s="20"/>
      <c r="FM352" s="20"/>
      <c r="FN352" s="20"/>
      <c r="FO352" s="20"/>
      <c r="FP352" s="20"/>
      <c r="FQ352" s="20"/>
      <c r="FR352" s="20"/>
      <c r="FS352" s="20"/>
      <c r="FT352" s="20"/>
      <c r="FU352" s="20"/>
      <c r="FV352" s="20"/>
      <c r="FW352" s="20"/>
      <c r="FX352" s="20"/>
      <c r="FY352" s="20"/>
      <c r="FZ352" s="20"/>
      <c r="GA352" s="20"/>
      <c r="GB352" s="20"/>
      <c r="GC352" s="20"/>
      <c r="GD352" s="20"/>
      <c r="GE352" s="20"/>
      <c r="GF352" s="20"/>
      <c r="GG352" s="20"/>
      <c r="GH352" s="20"/>
      <c r="GI352" s="20"/>
      <c r="GJ352" s="20"/>
      <c r="GK352" s="20"/>
      <c r="GL352" s="20"/>
      <c r="GM352" s="20"/>
      <c r="GN352" s="20"/>
      <c r="GO352" s="20"/>
      <c r="GP352" s="20"/>
      <c r="GQ352" s="20"/>
      <c r="GR352" s="20"/>
      <c r="GS352" s="20"/>
      <c r="GT352" s="20"/>
      <c r="GU352" s="20"/>
      <c r="GV352" s="20"/>
      <c r="GW352" s="20"/>
      <c r="GX352" s="20"/>
      <c r="GY352" s="20"/>
      <c r="GZ352" s="20"/>
      <c r="HA352" s="20"/>
      <c r="HB352" s="20"/>
      <c r="HC352" s="20"/>
      <c r="HD352" s="20"/>
      <c r="HE352" s="20"/>
      <c r="HF352" s="20"/>
      <c r="HG352" s="20"/>
      <c r="HH352" s="20"/>
      <c r="HI352" s="20"/>
      <c r="HJ352" s="20"/>
      <c r="HK352" s="20"/>
      <c r="HL352" s="20"/>
      <c r="HM352" s="20"/>
      <c r="HN352" s="20"/>
      <c r="HO352" s="20"/>
      <c r="HP352" s="20"/>
      <c r="HQ352" s="20"/>
      <c r="HR352" s="20"/>
      <c r="HS352" s="20"/>
      <c r="HT352" s="20"/>
      <c r="HU352" s="20"/>
      <c r="HV352" s="20"/>
      <c r="HW352" s="20"/>
      <c r="HX352" s="20"/>
      <c r="HY352" s="20"/>
      <c r="HZ352" s="20"/>
      <c r="IA352" s="20"/>
      <c r="IB352" s="20"/>
      <c r="IC352" s="20"/>
      <c r="ID352" s="20"/>
      <c r="IE352" s="20"/>
      <c r="IF352" s="20"/>
      <c r="IG352" s="20"/>
      <c r="IH352" s="20"/>
      <c r="II352" s="20"/>
      <c r="IJ352" s="20"/>
      <c r="IK352" s="20"/>
      <c r="IL352" s="20"/>
    </row>
    <row r="353" spans="1:246" s="13" customFormat="1">
      <c r="A353" s="30">
        <v>81</v>
      </c>
      <c r="B353" s="27" t="s">
        <v>315</v>
      </c>
      <c r="C353" s="27" t="s">
        <v>328</v>
      </c>
      <c r="D353" s="27" t="s">
        <v>412</v>
      </c>
      <c r="E353" s="31" t="s">
        <v>413</v>
      </c>
      <c r="F353" s="27">
        <v>0.40200000000000002</v>
      </c>
      <c r="G353" s="27" t="s">
        <v>1072</v>
      </c>
      <c r="H353" s="27" t="s">
        <v>221</v>
      </c>
      <c r="I353" s="27">
        <v>32</v>
      </c>
      <c r="J353" s="27">
        <f t="shared" si="32"/>
        <v>7.2</v>
      </c>
      <c r="K353" s="27"/>
      <c r="L353" s="27">
        <f t="shared" si="33"/>
        <v>32</v>
      </c>
      <c r="M353" s="27">
        <v>7.2</v>
      </c>
      <c r="N353" s="27">
        <f t="shared" si="29"/>
        <v>24.8</v>
      </c>
      <c r="O353" s="27" t="s">
        <v>1150</v>
      </c>
      <c r="P353" s="37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  <c r="AM353" s="20"/>
      <c r="AN353" s="20"/>
      <c r="AO353" s="20"/>
      <c r="AP353" s="20"/>
      <c r="AQ353" s="20"/>
      <c r="AR353" s="20"/>
      <c r="AS353" s="20"/>
      <c r="AT353" s="20"/>
      <c r="AU353" s="20"/>
      <c r="AV353" s="20"/>
      <c r="AW353" s="20"/>
      <c r="AX353" s="20"/>
      <c r="AY353" s="20"/>
      <c r="AZ353" s="20"/>
      <c r="BA353" s="20"/>
      <c r="BB353" s="20"/>
      <c r="BC353" s="20"/>
      <c r="BD353" s="20"/>
      <c r="BE353" s="20"/>
      <c r="BF353" s="20"/>
      <c r="BG353" s="20"/>
      <c r="BH353" s="20"/>
      <c r="BI353" s="20"/>
      <c r="BJ353" s="20"/>
      <c r="BK353" s="20"/>
      <c r="BL353" s="20"/>
      <c r="BM353" s="20"/>
      <c r="BN353" s="20"/>
      <c r="BO353" s="20"/>
      <c r="BP353" s="20"/>
      <c r="BQ353" s="20"/>
      <c r="BR353" s="20"/>
      <c r="BS353" s="20"/>
      <c r="BT353" s="20"/>
      <c r="BU353" s="20"/>
      <c r="BV353" s="20"/>
      <c r="BW353" s="20"/>
      <c r="BX353" s="20"/>
      <c r="BY353" s="20"/>
      <c r="BZ353" s="20"/>
      <c r="CA353" s="20"/>
      <c r="CB353" s="20"/>
      <c r="CC353" s="20"/>
      <c r="CD353" s="20"/>
      <c r="CE353" s="20"/>
      <c r="CF353" s="20"/>
      <c r="CG353" s="20"/>
      <c r="CH353" s="20"/>
      <c r="CI353" s="20"/>
      <c r="CJ353" s="20"/>
      <c r="CK353" s="20"/>
      <c r="CL353" s="20"/>
      <c r="CM353" s="20"/>
      <c r="CN353" s="20"/>
      <c r="CO353" s="20"/>
      <c r="CP353" s="20"/>
      <c r="CQ353" s="20"/>
      <c r="CR353" s="20"/>
      <c r="CS353" s="20"/>
      <c r="CT353" s="20"/>
      <c r="CU353" s="20"/>
      <c r="CV353" s="20"/>
      <c r="CW353" s="20"/>
      <c r="CX353" s="20"/>
      <c r="CY353" s="20"/>
      <c r="CZ353" s="20"/>
      <c r="DA353" s="20"/>
      <c r="DB353" s="20"/>
      <c r="DC353" s="20"/>
      <c r="DD353" s="20"/>
      <c r="DE353" s="20"/>
      <c r="DF353" s="20"/>
      <c r="DG353" s="20"/>
      <c r="DH353" s="20"/>
      <c r="DI353" s="20"/>
      <c r="DJ353" s="20"/>
      <c r="DK353" s="20"/>
      <c r="DL353" s="20"/>
      <c r="DM353" s="20"/>
      <c r="DN353" s="20"/>
      <c r="DO353" s="20"/>
      <c r="DP353" s="20"/>
      <c r="DQ353" s="20"/>
      <c r="DR353" s="20"/>
      <c r="DS353" s="20"/>
      <c r="DT353" s="20"/>
      <c r="DU353" s="20"/>
      <c r="DV353" s="20"/>
      <c r="DW353" s="20"/>
      <c r="DX353" s="20"/>
      <c r="DY353" s="20"/>
      <c r="DZ353" s="20"/>
      <c r="EA353" s="20"/>
      <c r="EB353" s="20"/>
      <c r="EC353" s="20"/>
      <c r="ED353" s="20"/>
      <c r="EE353" s="20"/>
      <c r="EF353" s="20"/>
      <c r="EG353" s="20"/>
      <c r="EH353" s="20"/>
      <c r="EI353" s="20"/>
      <c r="EJ353" s="20"/>
      <c r="EK353" s="20"/>
      <c r="EL353" s="20"/>
      <c r="EM353" s="20"/>
      <c r="EN353" s="20"/>
      <c r="EO353" s="20"/>
      <c r="EP353" s="20"/>
      <c r="EQ353" s="20"/>
      <c r="ER353" s="20"/>
      <c r="ES353" s="20"/>
      <c r="ET353" s="20"/>
      <c r="EU353" s="20"/>
      <c r="EV353" s="20"/>
      <c r="EW353" s="20"/>
      <c r="EX353" s="20"/>
      <c r="EY353" s="20"/>
      <c r="EZ353" s="20"/>
      <c r="FA353" s="20"/>
      <c r="FB353" s="20"/>
      <c r="FC353" s="20"/>
      <c r="FD353" s="20"/>
      <c r="FE353" s="20"/>
      <c r="FF353" s="20"/>
      <c r="FG353" s="20"/>
      <c r="FH353" s="20"/>
      <c r="FI353" s="20"/>
      <c r="FJ353" s="20"/>
      <c r="FK353" s="20"/>
      <c r="FL353" s="20"/>
      <c r="FM353" s="20"/>
      <c r="FN353" s="20"/>
      <c r="FO353" s="20"/>
      <c r="FP353" s="20"/>
      <c r="FQ353" s="20"/>
      <c r="FR353" s="20"/>
      <c r="FS353" s="20"/>
      <c r="FT353" s="20"/>
      <c r="FU353" s="20"/>
      <c r="FV353" s="20"/>
      <c r="FW353" s="20"/>
      <c r="FX353" s="20"/>
      <c r="FY353" s="20"/>
      <c r="FZ353" s="20"/>
      <c r="GA353" s="20"/>
      <c r="GB353" s="20"/>
      <c r="GC353" s="20"/>
      <c r="GD353" s="20"/>
      <c r="GE353" s="20"/>
      <c r="GF353" s="20"/>
      <c r="GG353" s="20"/>
      <c r="GH353" s="20"/>
      <c r="GI353" s="20"/>
      <c r="GJ353" s="20"/>
      <c r="GK353" s="20"/>
      <c r="GL353" s="20"/>
      <c r="GM353" s="20"/>
      <c r="GN353" s="20"/>
      <c r="GO353" s="20"/>
      <c r="GP353" s="20"/>
      <c r="GQ353" s="20"/>
      <c r="GR353" s="20"/>
      <c r="GS353" s="20"/>
      <c r="GT353" s="20"/>
      <c r="GU353" s="20"/>
      <c r="GV353" s="20"/>
      <c r="GW353" s="20"/>
      <c r="GX353" s="20"/>
      <c r="GY353" s="20"/>
      <c r="GZ353" s="20"/>
      <c r="HA353" s="20"/>
      <c r="HB353" s="20"/>
      <c r="HC353" s="20"/>
      <c r="HD353" s="20"/>
      <c r="HE353" s="20"/>
      <c r="HF353" s="20"/>
      <c r="HG353" s="20"/>
      <c r="HH353" s="20"/>
      <c r="HI353" s="20"/>
      <c r="HJ353" s="20"/>
      <c r="HK353" s="20"/>
      <c r="HL353" s="20"/>
      <c r="HM353" s="20"/>
      <c r="HN353" s="20"/>
      <c r="HO353" s="20"/>
      <c r="HP353" s="20"/>
      <c r="HQ353" s="20"/>
      <c r="HR353" s="20"/>
      <c r="HS353" s="20"/>
      <c r="HT353" s="20"/>
      <c r="HU353" s="20"/>
      <c r="HV353" s="20"/>
      <c r="HW353" s="20"/>
      <c r="HX353" s="20"/>
      <c r="HY353" s="20"/>
      <c r="HZ353" s="20"/>
      <c r="IA353" s="20"/>
      <c r="IB353" s="20"/>
      <c r="IC353" s="20"/>
      <c r="ID353" s="20"/>
      <c r="IE353" s="20"/>
      <c r="IF353" s="20"/>
      <c r="IG353" s="20"/>
      <c r="IH353" s="20"/>
      <c r="II353" s="20"/>
      <c r="IJ353" s="20"/>
      <c r="IK353" s="20"/>
      <c r="IL353" s="20"/>
    </row>
    <row r="354" spans="1:246" s="13" customFormat="1" ht="24">
      <c r="A354" s="30">
        <v>82</v>
      </c>
      <c r="B354" s="27" t="s">
        <v>315</v>
      </c>
      <c r="C354" s="27" t="s">
        <v>328</v>
      </c>
      <c r="D354" s="27" t="s">
        <v>362</v>
      </c>
      <c r="E354" s="31" t="s">
        <v>363</v>
      </c>
      <c r="F354" s="27">
        <v>1.1000000000000001</v>
      </c>
      <c r="G354" s="27" t="s">
        <v>1072</v>
      </c>
      <c r="H354" s="27" t="s">
        <v>221</v>
      </c>
      <c r="I354" s="27">
        <v>44</v>
      </c>
      <c r="J354" s="27">
        <f t="shared" si="32"/>
        <v>19.8</v>
      </c>
      <c r="K354" s="27"/>
      <c r="L354" s="27">
        <f t="shared" si="33"/>
        <v>44</v>
      </c>
      <c r="M354" s="27">
        <v>19.8</v>
      </c>
      <c r="N354" s="27">
        <f t="shared" si="29"/>
        <v>24.2</v>
      </c>
      <c r="O354" s="27" t="s">
        <v>1150</v>
      </c>
      <c r="P354" s="37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  <c r="AM354" s="20"/>
      <c r="AN354" s="20"/>
      <c r="AO354" s="20"/>
      <c r="AP354" s="20"/>
      <c r="AQ354" s="20"/>
      <c r="AR354" s="20"/>
      <c r="AS354" s="20"/>
      <c r="AT354" s="20"/>
      <c r="AU354" s="20"/>
      <c r="AV354" s="20"/>
      <c r="AW354" s="20"/>
      <c r="AX354" s="20"/>
      <c r="AY354" s="20"/>
      <c r="AZ354" s="20"/>
      <c r="BA354" s="20"/>
      <c r="BB354" s="20"/>
      <c r="BC354" s="20"/>
      <c r="BD354" s="20"/>
      <c r="BE354" s="20"/>
      <c r="BF354" s="20"/>
      <c r="BG354" s="20"/>
      <c r="BH354" s="20"/>
      <c r="BI354" s="20"/>
      <c r="BJ354" s="20"/>
      <c r="BK354" s="20"/>
      <c r="BL354" s="20"/>
      <c r="BM354" s="20"/>
      <c r="BN354" s="20"/>
      <c r="BO354" s="20"/>
      <c r="BP354" s="20"/>
      <c r="BQ354" s="20"/>
      <c r="BR354" s="20"/>
      <c r="BS354" s="20"/>
      <c r="BT354" s="20"/>
      <c r="BU354" s="20"/>
      <c r="BV354" s="20"/>
      <c r="BW354" s="20"/>
      <c r="BX354" s="20"/>
      <c r="BY354" s="20"/>
      <c r="BZ354" s="20"/>
      <c r="CA354" s="20"/>
      <c r="CB354" s="20"/>
      <c r="CC354" s="20"/>
      <c r="CD354" s="20"/>
      <c r="CE354" s="20"/>
      <c r="CF354" s="20"/>
      <c r="CG354" s="20"/>
      <c r="CH354" s="20"/>
      <c r="CI354" s="20"/>
      <c r="CJ354" s="20"/>
      <c r="CK354" s="20"/>
      <c r="CL354" s="20"/>
      <c r="CM354" s="20"/>
      <c r="CN354" s="20"/>
      <c r="CO354" s="20"/>
      <c r="CP354" s="20"/>
      <c r="CQ354" s="20"/>
      <c r="CR354" s="20"/>
      <c r="CS354" s="20"/>
      <c r="CT354" s="20"/>
      <c r="CU354" s="20"/>
      <c r="CV354" s="20"/>
      <c r="CW354" s="20"/>
      <c r="CX354" s="20"/>
      <c r="CY354" s="20"/>
      <c r="CZ354" s="20"/>
      <c r="DA354" s="20"/>
      <c r="DB354" s="20"/>
      <c r="DC354" s="20"/>
      <c r="DD354" s="20"/>
      <c r="DE354" s="20"/>
      <c r="DF354" s="20"/>
      <c r="DG354" s="20"/>
      <c r="DH354" s="20"/>
      <c r="DI354" s="20"/>
      <c r="DJ354" s="20"/>
      <c r="DK354" s="20"/>
      <c r="DL354" s="20"/>
      <c r="DM354" s="20"/>
      <c r="DN354" s="20"/>
      <c r="DO354" s="20"/>
      <c r="DP354" s="20"/>
      <c r="DQ354" s="20"/>
      <c r="DR354" s="20"/>
      <c r="DS354" s="20"/>
      <c r="DT354" s="20"/>
      <c r="DU354" s="20"/>
      <c r="DV354" s="20"/>
      <c r="DW354" s="20"/>
      <c r="DX354" s="20"/>
      <c r="DY354" s="20"/>
      <c r="DZ354" s="20"/>
      <c r="EA354" s="20"/>
      <c r="EB354" s="20"/>
      <c r="EC354" s="20"/>
      <c r="ED354" s="20"/>
      <c r="EE354" s="20"/>
      <c r="EF354" s="20"/>
      <c r="EG354" s="20"/>
      <c r="EH354" s="20"/>
      <c r="EI354" s="20"/>
      <c r="EJ354" s="20"/>
      <c r="EK354" s="20"/>
      <c r="EL354" s="20"/>
      <c r="EM354" s="20"/>
      <c r="EN354" s="20"/>
      <c r="EO354" s="20"/>
      <c r="EP354" s="20"/>
      <c r="EQ354" s="20"/>
      <c r="ER354" s="20"/>
      <c r="ES354" s="20"/>
      <c r="ET354" s="20"/>
      <c r="EU354" s="20"/>
      <c r="EV354" s="20"/>
      <c r="EW354" s="20"/>
      <c r="EX354" s="20"/>
      <c r="EY354" s="20"/>
      <c r="EZ354" s="20"/>
      <c r="FA354" s="20"/>
      <c r="FB354" s="20"/>
      <c r="FC354" s="20"/>
      <c r="FD354" s="20"/>
      <c r="FE354" s="20"/>
      <c r="FF354" s="20"/>
      <c r="FG354" s="20"/>
      <c r="FH354" s="20"/>
      <c r="FI354" s="20"/>
      <c r="FJ354" s="20"/>
      <c r="FK354" s="20"/>
      <c r="FL354" s="20"/>
      <c r="FM354" s="20"/>
      <c r="FN354" s="20"/>
      <c r="FO354" s="20"/>
      <c r="FP354" s="20"/>
      <c r="FQ354" s="20"/>
      <c r="FR354" s="20"/>
      <c r="FS354" s="20"/>
      <c r="FT354" s="20"/>
      <c r="FU354" s="20"/>
      <c r="FV354" s="20"/>
      <c r="FW354" s="20"/>
      <c r="FX354" s="20"/>
      <c r="FY354" s="20"/>
      <c r="FZ354" s="20"/>
      <c r="GA354" s="20"/>
      <c r="GB354" s="20"/>
      <c r="GC354" s="20"/>
      <c r="GD354" s="20"/>
      <c r="GE354" s="20"/>
      <c r="GF354" s="20"/>
      <c r="GG354" s="20"/>
      <c r="GH354" s="20"/>
      <c r="GI354" s="20"/>
      <c r="GJ354" s="20"/>
      <c r="GK354" s="20"/>
      <c r="GL354" s="20"/>
      <c r="GM354" s="20"/>
      <c r="GN354" s="20"/>
      <c r="GO354" s="20"/>
      <c r="GP354" s="20"/>
      <c r="GQ354" s="20"/>
      <c r="GR354" s="20"/>
      <c r="GS354" s="20"/>
      <c r="GT354" s="20"/>
      <c r="GU354" s="20"/>
      <c r="GV354" s="20"/>
      <c r="GW354" s="20"/>
      <c r="GX354" s="20"/>
      <c r="GY354" s="20"/>
      <c r="GZ354" s="20"/>
      <c r="HA354" s="20"/>
      <c r="HB354" s="20"/>
      <c r="HC354" s="20"/>
      <c r="HD354" s="20"/>
      <c r="HE354" s="20"/>
      <c r="HF354" s="20"/>
      <c r="HG354" s="20"/>
      <c r="HH354" s="20"/>
      <c r="HI354" s="20"/>
      <c r="HJ354" s="20"/>
      <c r="HK354" s="20"/>
      <c r="HL354" s="20"/>
      <c r="HM354" s="20"/>
      <c r="HN354" s="20"/>
      <c r="HO354" s="20"/>
      <c r="HP354" s="20"/>
      <c r="HQ354" s="20"/>
      <c r="HR354" s="20"/>
      <c r="HS354" s="20"/>
      <c r="HT354" s="20"/>
      <c r="HU354" s="20"/>
      <c r="HV354" s="20"/>
      <c r="HW354" s="20"/>
      <c r="HX354" s="20"/>
      <c r="HY354" s="20"/>
      <c r="HZ354" s="20"/>
      <c r="IA354" s="20"/>
      <c r="IB354" s="20"/>
      <c r="IC354" s="20"/>
      <c r="ID354" s="20"/>
      <c r="IE354" s="20"/>
      <c r="IF354" s="20"/>
      <c r="IG354" s="20"/>
      <c r="IH354" s="20"/>
      <c r="II354" s="20"/>
      <c r="IJ354" s="20"/>
      <c r="IK354" s="20"/>
      <c r="IL354" s="20"/>
    </row>
    <row r="355" spans="1:246" s="13" customFormat="1">
      <c r="A355" s="30">
        <v>83</v>
      </c>
      <c r="B355" s="27" t="s">
        <v>315</v>
      </c>
      <c r="C355" s="27" t="s">
        <v>328</v>
      </c>
      <c r="D355" s="27" t="s">
        <v>362</v>
      </c>
      <c r="E355" s="31" t="s">
        <v>364</v>
      </c>
      <c r="F355" s="27">
        <v>0.72099999999999997</v>
      </c>
      <c r="G355" s="27" t="s">
        <v>1072</v>
      </c>
      <c r="H355" s="27" t="s">
        <v>221</v>
      </c>
      <c r="I355" s="27">
        <v>28.8</v>
      </c>
      <c r="J355" s="27">
        <f t="shared" si="32"/>
        <v>13</v>
      </c>
      <c r="K355" s="27"/>
      <c r="L355" s="27">
        <f t="shared" si="33"/>
        <v>28.8</v>
      </c>
      <c r="M355" s="27">
        <v>13</v>
      </c>
      <c r="N355" s="27">
        <f t="shared" si="29"/>
        <v>15.8</v>
      </c>
      <c r="O355" s="27" t="s">
        <v>1150</v>
      </c>
      <c r="P355" s="37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  <c r="AM355" s="20"/>
      <c r="AN355" s="20"/>
      <c r="AO355" s="20"/>
      <c r="AP355" s="20"/>
      <c r="AQ355" s="20"/>
      <c r="AR355" s="20"/>
      <c r="AS355" s="20"/>
      <c r="AT355" s="20"/>
      <c r="AU355" s="20"/>
      <c r="AV355" s="20"/>
      <c r="AW355" s="20"/>
      <c r="AX355" s="20"/>
      <c r="AY355" s="20"/>
      <c r="AZ355" s="20"/>
      <c r="BA355" s="20"/>
      <c r="BB355" s="20"/>
      <c r="BC355" s="20"/>
      <c r="BD355" s="20"/>
      <c r="BE355" s="20"/>
      <c r="BF355" s="20"/>
      <c r="BG355" s="20"/>
      <c r="BH355" s="20"/>
      <c r="BI355" s="20"/>
      <c r="BJ355" s="20"/>
      <c r="BK355" s="20"/>
      <c r="BL355" s="20"/>
      <c r="BM355" s="20"/>
      <c r="BN355" s="20"/>
      <c r="BO355" s="20"/>
      <c r="BP355" s="20"/>
      <c r="BQ355" s="20"/>
      <c r="BR355" s="20"/>
      <c r="BS355" s="20"/>
      <c r="BT355" s="20"/>
      <c r="BU355" s="20"/>
      <c r="BV355" s="20"/>
      <c r="BW355" s="20"/>
      <c r="BX355" s="20"/>
      <c r="BY355" s="20"/>
      <c r="BZ355" s="20"/>
      <c r="CA355" s="20"/>
      <c r="CB355" s="20"/>
      <c r="CC355" s="20"/>
      <c r="CD355" s="20"/>
      <c r="CE355" s="20"/>
      <c r="CF355" s="20"/>
      <c r="CG355" s="20"/>
      <c r="CH355" s="20"/>
      <c r="CI355" s="20"/>
      <c r="CJ355" s="20"/>
      <c r="CK355" s="20"/>
      <c r="CL355" s="20"/>
      <c r="CM355" s="20"/>
      <c r="CN355" s="20"/>
      <c r="CO355" s="20"/>
      <c r="CP355" s="20"/>
      <c r="CQ355" s="20"/>
      <c r="CR355" s="20"/>
      <c r="CS355" s="20"/>
      <c r="CT355" s="20"/>
      <c r="CU355" s="20"/>
      <c r="CV355" s="20"/>
      <c r="CW355" s="20"/>
      <c r="CX355" s="20"/>
      <c r="CY355" s="20"/>
      <c r="CZ355" s="20"/>
      <c r="DA355" s="20"/>
      <c r="DB355" s="20"/>
      <c r="DC355" s="20"/>
      <c r="DD355" s="20"/>
      <c r="DE355" s="20"/>
      <c r="DF355" s="20"/>
      <c r="DG355" s="20"/>
      <c r="DH355" s="20"/>
      <c r="DI355" s="20"/>
      <c r="DJ355" s="20"/>
      <c r="DK355" s="20"/>
      <c r="DL355" s="20"/>
      <c r="DM355" s="20"/>
      <c r="DN355" s="20"/>
      <c r="DO355" s="20"/>
      <c r="DP355" s="20"/>
      <c r="DQ355" s="20"/>
      <c r="DR355" s="20"/>
      <c r="DS355" s="20"/>
      <c r="DT355" s="20"/>
      <c r="DU355" s="20"/>
      <c r="DV355" s="20"/>
      <c r="DW355" s="20"/>
      <c r="DX355" s="20"/>
      <c r="DY355" s="20"/>
      <c r="DZ355" s="20"/>
      <c r="EA355" s="20"/>
      <c r="EB355" s="20"/>
      <c r="EC355" s="20"/>
      <c r="ED355" s="20"/>
      <c r="EE355" s="20"/>
      <c r="EF355" s="20"/>
      <c r="EG355" s="20"/>
      <c r="EH355" s="20"/>
      <c r="EI355" s="20"/>
      <c r="EJ355" s="20"/>
      <c r="EK355" s="20"/>
      <c r="EL355" s="20"/>
      <c r="EM355" s="20"/>
      <c r="EN355" s="20"/>
      <c r="EO355" s="20"/>
      <c r="EP355" s="20"/>
      <c r="EQ355" s="20"/>
      <c r="ER355" s="20"/>
      <c r="ES355" s="20"/>
      <c r="ET355" s="20"/>
      <c r="EU355" s="20"/>
      <c r="EV355" s="20"/>
      <c r="EW355" s="20"/>
      <c r="EX355" s="20"/>
      <c r="EY355" s="20"/>
      <c r="EZ355" s="20"/>
      <c r="FA355" s="20"/>
      <c r="FB355" s="20"/>
      <c r="FC355" s="20"/>
      <c r="FD355" s="20"/>
      <c r="FE355" s="20"/>
      <c r="FF355" s="20"/>
      <c r="FG355" s="20"/>
      <c r="FH355" s="20"/>
      <c r="FI355" s="20"/>
      <c r="FJ355" s="20"/>
      <c r="FK355" s="20"/>
      <c r="FL355" s="20"/>
      <c r="FM355" s="20"/>
      <c r="FN355" s="20"/>
      <c r="FO355" s="20"/>
      <c r="FP355" s="20"/>
      <c r="FQ355" s="20"/>
      <c r="FR355" s="20"/>
      <c r="FS355" s="20"/>
      <c r="FT355" s="20"/>
      <c r="FU355" s="20"/>
      <c r="FV355" s="20"/>
      <c r="FW355" s="20"/>
      <c r="FX355" s="20"/>
      <c r="FY355" s="20"/>
      <c r="FZ355" s="20"/>
      <c r="GA355" s="20"/>
      <c r="GB355" s="20"/>
      <c r="GC355" s="20"/>
      <c r="GD355" s="20"/>
      <c r="GE355" s="20"/>
      <c r="GF355" s="20"/>
      <c r="GG355" s="20"/>
      <c r="GH355" s="20"/>
      <c r="GI355" s="20"/>
      <c r="GJ355" s="20"/>
      <c r="GK355" s="20"/>
      <c r="GL355" s="20"/>
      <c r="GM355" s="20"/>
      <c r="GN355" s="20"/>
      <c r="GO355" s="20"/>
      <c r="GP355" s="20"/>
      <c r="GQ355" s="20"/>
      <c r="GR355" s="20"/>
      <c r="GS355" s="20"/>
      <c r="GT355" s="20"/>
      <c r="GU355" s="20"/>
      <c r="GV355" s="20"/>
      <c r="GW355" s="20"/>
      <c r="GX355" s="20"/>
      <c r="GY355" s="20"/>
      <c r="GZ355" s="20"/>
      <c r="HA355" s="20"/>
      <c r="HB355" s="20"/>
      <c r="HC355" s="20"/>
      <c r="HD355" s="20"/>
      <c r="HE355" s="20"/>
      <c r="HF355" s="20"/>
      <c r="HG355" s="20"/>
      <c r="HH355" s="20"/>
      <c r="HI355" s="20"/>
      <c r="HJ355" s="20"/>
      <c r="HK355" s="20"/>
      <c r="HL355" s="20"/>
      <c r="HM355" s="20"/>
      <c r="HN355" s="20"/>
      <c r="HO355" s="20"/>
      <c r="HP355" s="20"/>
      <c r="HQ355" s="20"/>
      <c r="HR355" s="20"/>
      <c r="HS355" s="20"/>
      <c r="HT355" s="20"/>
      <c r="HU355" s="20"/>
      <c r="HV355" s="20"/>
      <c r="HW355" s="20"/>
      <c r="HX355" s="20"/>
      <c r="HY355" s="20"/>
      <c r="HZ355" s="20"/>
      <c r="IA355" s="20"/>
      <c r="IB355" s="20"/>
      <c r="IC355" s="20"/>
      <c r="ID355" s="20"/>
      <c r="IE355" s="20"/>
      <c r="IF355" s="20"/>
      <c r="IG355" s="20"/>
      <c r="IH355" s="20"/>
      <c r="II355" s="20"/>
      <c r="IJ355" s="20"/>
      <c r="IK355" s="20"/>
      <c r="IL355" s="20"/>
    </row>
    <row r="356" spans="1:246" s="13" customFormat="1">
      <c r="A356" s="30">
        <v>84</v>
      </c>
      <c r="B356" s="27" t="s">
        <v>315</v>
      </c>
      <c r="C356" s="27" t="s">
        <v>328</v>
      </c>
      <c r="D356" s="27" t="s">
        <v>362</v>
      </c>
      <c r="E356" s="31" t="s">
        <v>365</v>
      </c>
      <c r="F356" s="27">
        <v>0.45500000000000002</v>
      </c>
      <c r="G356" s="27" t="s">
        <v>1072</v>
      </c>
      <c r="H356" s="27" t="s">
        <v>221</v>
      </c>
      <c r="I356" s="27">
        <v>18.2</v>
      </c>
      <c r="J356" s="27">
        <f t="shared" si="32"/>
        <v>8.1999999999999993</v>
      </c>
      <c r="K356" s="27"/>
      <c r="L356" s="27">
        <f t="shared" si="33"/>
        <v>18.2</v>
      </c>
      <c r="M356" s="27">
        <v>8.1999999999999993</v>
      </c>
      <c r="N356" s="27">
        <f t="shared" si="29"/>
        <v>10</v>
      </c>
      <c r="O356" s="27" t="s">
        <v>1150</v>
      </c>
      <c r="P356" s="37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0"/>
      <c r="AP356" s="20"/>
      <c r="AQ356" s="20"/>
      <c r="AR356" s="20"/>
      <c r="AS356" s="20"/>
      <c r="AT356" s="20"/>
      <c r="AU356" s="20"/>
      <c r="AV356" s="20"/>
      <c r="AW356" s="20"/>
      <c r="AX356" s="20"/>
      <c r="AY356" s="20"/>
      <c r="AZ356" s="20"/>
      <c r="BA356" s="20"/>
      <c r="BB356" s="20"/>
      <c r="BC356" s="20"/>
      <c r="BD356" s="20"/>
      <c r="BE356" s="20"/>
      <c r="BF356" s="20"/>
      <c r="BG356" s="20"/>
      <c r="BH356" s="20"/>
      <c r="BI356" s="20"/>
      <c r="BJ356" s="20"/>
      <c r="BK356" s="20"/>
      <c r="BL356" s="20"/>
      <c r="BM356" s="20"/>
      <c r="BN356" s="20"/>
      <c r="BO356" s="20"/>
      <c r="BP356" s="20"/>
      <c r="BQ356" s="20"/>
      <c r="BR356" s="20"/>
      <c r="BS356" s="20"/>
      <c r="BT356" s="20"/>
      <c r="BU356" s="20"/>
      <c r="BV356" s="20"/>
      <c r="BW356" s="20"/>
      <c r="BX356" s="20"/>
      <c r="BY356" s="20"/>
      <c r="BZ356" s="20"/>
      <c r="CA356" s="20"/>
      <c r="CB356" s="20"/>
      <c r="CC356" s="20"/>
      <c r="CD356" s="20"/>
      <c r="CE356" s="20"/>
      <c r="CF356" s="20"/>
      <c r="CG356" s="20"/>
      <c r="CH356" s="20"/>
      <c r="CI356" s="20"/>
      <c r="CJ356" s="20"/>
      <c r="CK356" s="20"/>
      <c r="CL356" s="20"/>
      <c r="CM356" s="20"/>
      <c r="CN356" s="20"/>
      <c r="CO356" s="20"/>
      <c r="CP356" s="20"/>
      <c r="CQ356" s="20"/>
      <c r="CR356" s="20"/>
      <c r="CS356" s="20"/>
      <c r="CT356" s="20"/>
      <c r="CU356" s="20"/>
      <c r="CV356" s="20"/>
      <c r="CW356" s="20"/>
      <c r="CX356" s="20"/>
      <c r="CY356" s="20"/>
      <c r="CZ356" s="20"/>
      <c r="DA356" s="20"/>
      <c r="DB356" s="20"/>
      <c r="DC356" s="20"/>
      <c r="DD356" s="20"/>
      <c r="DE356" s="20"/>
      <c r="DF356" s="20"/>
      <c r="DG356" s="20"/>
      <c r="DH356" s="20"/>
      <c r="DI356" s="20"/>
      <c r="DJ356" s="20"/>
      <c r="DK356" s="20"/>
      <c r="DL356" s="20"/>
      <c r="DM356" s="20"/>
      <c r="DN356" s="20"/>
      <c r="DO356" s="20"/>
      <c r="DP356" s="20"/>
      <c r="DQ356" s="20"/>
      <c r="DR356" s="20"/>
      <c r="DS356" s="20"/>
      <c r="DT356" s="20"/>
      <c r="DU356" s="20"/>
      <c r="DV356" s="20"/>
      <c r="DW356" s="20"/>
      <c r="DX356" s="20"/>
      <c r="DY356" s="20"/>
      <c r="DZ356" s="20"/>
      <c r="EA356" s="20"/>
      <c r="EB356" s="20"/>
      <c r="EC356" s="20"/>
      <c r="ED356" s="20"/>
      <c r="EE356" s="20"/>
      <c r="EF356" s="20"/>
      <c r="EG356" s="20"/>
      <c r="EH356" s="20"/>
      <c r="EI356" s="20"/>
      <c r="EJ356" s="20"/>
      <c r="EK356" s="20"/>
      <c r="EL356" s="20"/>
      <c r="EM356" s="20"/>
      <c r="EN356" s="20"/>
      <c r="EO356" s="20"/>
      <c r="EP356" s="20"/>
      <c r="EQ356" s="20"/>
      <c r="ER356" s="20"/>
      <c r="ES356" s="20"/>
      <c r="ET356" s="20"/>
      <c r="EU356" s="20"/>
      <c r="EV356" s="20"/>
      <c r="EW356" s="20"/>
      <c r="EX356" s="20"/>
      <c r="EY356" s="20"/>
      <c r="EZ356" s="20"/>
      <c r="FA356" s="20"/>
      <c r="FB356" s="20"/>
      <c r="FC356" s="20"/>
      <c r="FD356" s="20"/>
      <c r="FE356" s="20"/>
      <c r="FF356" s="20"/>
      <c r="FG356" s="20"/>
      <c r="FH356" s="20"/>
      <c r="FI356" s="20"/>
      <c r="FJ356" s="20"/>
      <c r="FK356" s="20"/>
      <c r="FL356" s="20"/>
      <c r="FM356" s="20"/>
      <c r="FN356" s="20"/>
      <c r="FO356" s="20"/>
      <c r="FP356" s="20"/>
      <c r="FQ356" s="20"/>
      <c r="FR356" s="20"/>
      <c r="FS356" s="20"/>
      <c r="FT356" s="20"/>
      <c r="FU356" s="20"/>
      <c r="FV356" s="20"/>
      <c r="FW356" s="20"/>
      <c r="FX356" s="20"/>
      <c r="FY356" s="20"/>
      <c r="FZ356" s="20"/>
      <c r="GA356" s="20"/>
      <c r="GB356" s="20"/>
      <c r="GC356" s="20"/>
      <c r="GD356" s="20"/>
      <c r="GE356" s="20"/>
      <c r="GF356" s="20"/>
      <c r="GG356" s="20"/>
      <c r="GH356" s="20"/>
      <c r="GI356" s="20"/>
      <c r="GJ356" s="20"/>
      <c r="GK356" s="20"/>
      <c r="GL356" s="20"/>
      <c r="GM356" s="20"/>
      <c r="GN356" s="20"/>
      <c r="GO356" s="20"/>
      <c r="GP356" s="20"/>
      <c r="GQ356" s="20"/>
      <c r="GR356" s="20"/>
      <c r="GS356" s="20"/>
      <c r="GT356" s="20"/>
      <c r="GU356" s="20"/>
      <c r="GV356" s="20"/>
      <c r="GW356" s="20"/>
      <c r="GX356" s="20"/>
      <c r="GY356" s="20"/>
      <c r="GZ356" s="20"/>
      <c r="HA356" s="20"/>
      <c r="HB356" s="20"/>
      <c r="HC356" s="20"/>
      <c r="HD356" s="20"/>
      <c r="HE356" s="20"/>
      <c r="HF356" s="20"/>
      <c r="HG356" s="20"/>
      <c r="HH356" s="20"/>
      <c r="HI356" s="20"/>
      <c r="HJ356" s="20"/>
      <c r="HK356" s="20"/>
      <c r="HL356" s="20"/>
      <c r="HM356" s="20"/>
      <c r="HN356" s="20"/>
      <c r="HO356" s="20"/>
      <c r="HP356" s="20"/>
      <c r="HQ356" s="20"/>
      <c r="HR356" s="20"/>
      <c r="HS356" s="20"/>
      <c r="HT356" s="20"/>
      <c r="HU356" s="20"/>
      <c r="HV356" s="20"/>
      <c r="HW356" s="20"/>
      <c r="HX356" s="20"/>
      <c r="HY356" s="20"/>
      <c r="HZ356" s="20"/>
      <c r="IA356" s="20"/>
      <c r="IB356" s="20"/>
      <c r="IC356" s="20"/>
      <c r="ID356" s="20"/>
      <c r="IE356" s="20"/>
      <c r="IF356" s="20"/>
      <c r="IG356" s="20"/>
      <c r="IH356" s="20"/>
      <c r="II356" s="20"/>
      <c r="IJ356" s="20"/>
      <c r="IK356" s="20"/>
      <c r="IL356" s="20"/>
    </row>
    <row r="357" spans="1:246" s="20" customFormat="1">
      <c r="A357" s="30">
        <v>85</v>
      </c>
      <c r="B357" s="27" t="s">
        <v>315</v>
      </c>
      <c r="C357" s="27" t="s">
        <v>328</v>
      </c>
      <c r="D357" s="27" t="s">
        <v>362</v>
      </c>
      <c r="E357" s="31" t="s">
        <v>366</v>
      </c>
      <c r="F357" s="27">
        <v>0.30599999999999999</v>
      </c>
      <c r="G357" s="27" t="s">
        <v>1072</v>
      </c>
      <c r="H357" s="27" t="s">
        <v>221</v>
      </c>
      <c r="I357" s="27">
        <v>12.2</v>
      </c>
      <c r="J357" s="27">
        <f t="shared" si="32"/>
        <v>5.5</v>
      </c>
      <c r="K357" s="27"/>
      <c r="L357" s="27">
        <f t="shared" si="33"/>
        <v>12.2</v>
      </c>
      <c r="M357" s="27">
        <v>5.5</v>
      </c>
      <c r="N357" s="27">
        <f t="shared" si="29"/>
        <v>6.6999999999999993</v>
      </c>
      <c r="O357" s="27" t="s">
        <v>1150</v>
      </c>
      <c r="P357" s="37"/>
    </row>
    <row r="358" spans="1:246" s="20" customFormat="1">
      <c r="A358" s="30">
        <v>86</v>
      </c>
      <c r="B358" s="27" t="s">
        <v>315</v>
      </c>
      <c r="C358" s="27" t="s">
        <v>328</v>
      </c>
      <c r="D358" s="27" t="s">
        <v>362</v>
      </c>
      <c r="E358" s="31" t="s">
        <v>367</v>
      </c>
      <c r="F358" s="27">
        <v>2.319</v>
      </c>
      <c r="G358" s="27" t="s">
        <v>1072</v>
      </c>
      <c r="H358" s="27" t="s">
        <v>221</v>
      </c>
      <c r="I358" s="27">
        <v>96</v>
      </c>
      <c r="J358" s="27">
        <f t="shared" si="32"/>
        <v>41.7</v>
      </c>
      <c r="K358" s="27"/>
      <c r="L358" s="27">
        <f t="shared" si="33"/>
        <v>96</v>
      </c>
      <c r="M358" s="27">
        <v>41.7</v>
      </c>
      <c r="N358" s="27">
        <f t="shared" si="29"/>
        <v>54.3</v>
      </c>
      <c r="O358" s="27" t="s">
        <v>1150</v>
      </c>
      <c r="P358" s="37"/>
    </row>
    <row r="359" spans="1:246" s="20" customFormat="1">
      <c r="A359" s="30">
        <v>87</v>
      </c>
      <c r="B359" s="27" t="s">
        <v>315</v>
      </c>
      <c r="C359" s="27" t="s">
        <v>328</v>
      </c>
      <c r="D359" s="27" t="s">
        <v>362</v>
      </c>
      <c r="E359" s="31" t="s">
        <v>368</v>
      </c>
      <c r="F359" s="27">
        <v>0.2</v>
      </c>
      <c r="G359" s="27" t="s">
        <v>1072</v>
      </c>
      <c r="H359" s="27" t="s">
        <v>221</v>
      </c>
      <c r="I359" s="27">
        <v>8</v>
      </c>
      <c r="J359" s="27">
        <f t="shared" si="32"/>
        <v>3.6</v>
      </c>
      <c r="K359" s="27"/>
      <c r="L359" s="27">
        <f t="shared" si="33"/>
        <v>8</v>
      </c>
      <c r="M359" s="27">
        <v>3.6</v>
      </c>
      <c r="N359" s="27">
        <f t="shared" si="29"/>
        <v>4.4000000000000004</v>
      </c>
      <c r="O359" s="27" t="s">
        <v>1150</v>
      </c>
      <c r="P359" s="37"/>
    </row>
    <row r="360" spans="1:246" s="20" customFormat="1">
      <c r="A360" s="30">
        <v>88</v>
      </c>
      <c r="B360" s="27" t="s">
        <v>315</v>
      </c>
      <c r="C360" s="27" t="s">
        <v>328</v>
      </c>
      <c r="D360" s="27" t="s">
        <v>362</v>
      </c>
      <c r="E360" s="31" t="s">
        <v>369</v>
      </c>
      <c r="F360" s="27">
        <v>0.48399999999999999</v>
      </c>
      <c r="G360" s="27" t="s">
        <v>1072</v>
      </c>
      <c r="H360" s="27" t="s">
        <v>221</v>
      </c>
      <c r="I360" s="27">
        <v>19.399999999999999</v>
      </c>
      <c r="J360" s="27">
        <f t="shared" si="32"/>
        <v>8.6999999999999993</v>
      </c>
      <c r="K360" s="27"/>
      <c r="L360" s="27">
        <f t="shared" si="33"/>
        <v>19.399999999999999</v>
      </c>
      <c r="M360" s="27">
        <v>8.6999999999999993</v>
      </c>
      <c r="N360" s="27">
        <f t="shared" si="29"/>
        <v>10.7</v>
      </c>
      <c r="O360" s="27" t="s">
        <v>1150</v>
      </c>
      <c r="P360" s="37"/>
    </row>
    <row r="361" spans="1:246" s="20" customFormat="1">
      <c r="A361" s="30">
        <v>89</v>
      </c>
      <c r="B361" s="27" t="s">
        <v>315</v>
      </c>
      <c r="C361" s="27" t="s">
        <v>328</v>
      </c>
      <c r="D361" s="27" t="s">
        <v>362</v>
      </c>
      <c r="E361" s="31" t="s">
        <v>370</v>
      </c>
      <c r="F361" s="27">
        <v>2.38</v>
      </c>
      <c r="G361" s="27" t="s">
        <v>1072</v>
      </c>
      <c r="H361" s="27" t="s">
        <v>221</v>
      </c>
      <c r="I361" s="27">
        <v>96</v>
      </c>
      <c r="J361" s="27">
        <f t="shared" si="32"/>
        <v>42.8</v>
      </c>
      <c r="K361" s="27"/>
      <c r="L361" s="27">
        <f t="shared" si="33"/>
        <v>96</v>
      </c>
      <c r="M361" s="27">
        <v>42.8</v>
      </c>
      <c r="N361" s="27">
        <f t="shared" si="29"/>
        <v>53.2</v>
      </c>
      <c r="O361" s="27" t="s">
        <v>1150</v>
      </c>
      <c r="P361" s="37"/>
    </row>
    <row r="362" spans="1:246" s="20" customFormat="1">
      <c r="A362" s="30">
        <v>90</v>
      </c>
      <c r="B362" s="27" t="s">
        <v>315</v>
      </c>
      <c r="C362" s="27" t="s">
        <v>328</v>
      </c>
      <c r="D362" s="27" t="s">
        <v>362</v>
      </c>
      <c r="E362" s="31" t="s">
        <v>371</v>
      </c>
      <c r="F362" s="27">
        <v>0.46</v>
      </c>
      <c r="G362" s="27" t="s">
        <v>1072</v>
      </c>
      <c r="H362" s="27" t="s">
        <v>221</v>
      </c>
      <c r="I362" s="27">
        <v>18.399999999999999</v>
      </c>
      <c r="J362" s="27">
        <f t="shared" si="32"/>
        <v>8.3000000000000007</v>
      </c>
      <c r="K362" s="27"/>
      <c r="L362" s="27">
        <f t="shared" si="33"/>
        <v>18.399999999999999</v>
      </c>
      <c r="M362" s="27">
        <v>8.3000000000000007</v>
      </c>
      <c r="N362" s="27">
        <f t="shared" si="29"/>
        <v>10.099999999999998</v>
      </c>
      <c r="O362" s="27" t="s">
        <v>1150</v>
      </c>
      <c r="P362" s="37"/>
    </row>
    <row r="363" spans="1:246" s="20" customFormat="1">
      <c r="A363" s="30">
        <v>91</v>
      </c>
      <c r="B363" s="27" t="s">
        <v>315</v>
      </c>
      <c r="C363" s="27" t="s">
        <v>328</v>
      </c>
      <c r="D363" s="27" t="s">
        <v>362</v>
      </c>
      <c r="E363" s="31" t="s">
        <v>372</v>
      </c>
      <c r="F363" s="27">
        <v>0.443</v>
      </c>
      <c r="G363" s="27" t="s">
        <v>1072</v>
      </c>
      <c r="H363" s="27" t="s">
        <v>221</v>
      </c>
      <c r="I363" s="27">
        <v>17.7</v>
      </c>
      <c r="J363" s="27">
        <f t="shared" si="32"/>
        <v>8</v>
      </c>
      <c r="K363" s="27"/>
      <c r="L363" s="27">
        <f t="shared" si="33"/>
        <v>17.7</v>
      </c>
      <c r="M363" s="27">
        <v>8</v>
      </c>
      <c r="N363" s="27">
        <f t="shared" si="29"/>
        <v>9.6999999999999993</v>
      </c>
      <c r="O363" s="27" t="s">
        <v>1150</v>
      </c>
      <c r="P363" s="37"/>
    </row>
    <row r="364" spans="1:246" s="20" customFormat="1">
      <c r="A364" s="30">
        <v>92</v>
      </c>
      <c r="B364" s="27" t="s">
        <v>315</v>
      </c>
      <c r="C364" s="27" t="s">
        <v>328</v>
      </c>
      <c r="D364" s="27" t="s">
        <v>373</v>
      </c>
      <c r="E364" s="31" t="s">
        <v>374</v>
      </c>
      <c r="F364" s="27">
        <v>0.79</v>
      </c>
      <c r="G364" s="27" t="s">
        <v>1072</v>
      </c>
      <c r="H364" s="27" t="s">
        <v>221</v>
      </c>
      <c r="I364" s="27">
        <v>34</v>
      </c>
      <c r="J364" s="27">
        <f t="shared" si="32"/>
        <v>14.2</v>
      </c>
      <c r="K364" s="27"/>
      <c r="L364" s="27">
        <f t="shared" si="33"/>
        <v>34</v>
      </c>
      <c r="M364" s="27">
        <v>14.2</v>
      </c>
      <c r="N364" s="27">
        <f t="shared" si="29"/>
        <v>19.8</v>
      </c>
      <c r="O364" s="27" t="s">
        <v>1150</v>
      </c>
      <c r="P364" s="37"/>
    </row>
    <row r="365" spans="1:246" s="20" customFormat="1">
      <c r="A365" s="30">
        <v>93</v>
      </c>
      <c r="B365" s="27" t="s">
        <v>315</v>
      </c>
      <c r="C365" s="27" t="s">
        <v>328</v>
      </c>
      <c r="D365" s="27" t="s">
        <v>373</v>
      </c>
      <c r="E365" s="31" t="s">
        <v>375</v>
      </c>
      <c r="F365" s="27">
        <v>0.95899999999999996</v>
      </c>
      <c r="G365" s="27" t="s">
        <v>1072</v>
      </c>
      <c r="H365" s="27" t="s">
        <v>221</v>
      </c>
      <c r="I365" s="27">
        <v>66.7</v>
      </c>
      <c r="J365" s="27">
        <f t="shared" si="32"/>
        <v>17.3</v>
      </c>
      <c r="K365" s="27"/>
      <c r="L365" s="27">
        <f t="shared" si="33"/>
        <v>66.7</v>
      </c>
      <c r="M365" s="27">
        <v>17.3</v>
      </c>
      <c r="N365" s="27">
        <f t="shared" si="29"/>
        <v>49.400000000000006</v>
      </c>
      <c r="O365" s="27" t="s">
        <v>1150</v>
      </c>
      <c r="P365" s="37"/>
    </row>
    <row r="366" spans="1:246" s="20" customFormat="1">
      <c r="A366" s="30">
        <v>94</v>
      </c>
      <c r="B366" s="27" t="s">
        <v>315</v>
      </c>
      <c r="C366" s="27" t="s">
        <v>328</v>
      </c>
      <c r="D366" s="27" t="s">
        <v>373</v>
      </c>
      <c r="E366" s="31" t="s">
        <v>376</v>
      </c>
      <c r="F366" s="27">
        <v>0.14299999999999999</v>
      </c>
      <c r="G366" s="27" t="s">
        <v>1072</v>
      </c>
      <c r="H366" s="27" t="s">
        <v>221</v>
      </c>
      <c r="I366" s="27">
        <v>5.7</v>
      </c>
      <c r="J366" s="27">
        <f t="shared" si="32"/>
        <v>2.6</v>
      </c>
      <c r="K366" s="27"/>
      <c r="L366" s="27">
        <f t="shared" si="33"/>
        <v>5.7</v>
      </c>
      <c r="M366" s="27">
        <v>2.6</v>
      </c>
      <c r="N366" s="27">
        <f t="shared" si="29"/>
        <v>3.1</v>
      </c>
      <c r="O366" s="27" t="s">
        <v>1150</v>
      </c>
      <c r="P366" s="37"/>
    </row>
    <row r="367" spans="1:246" s="20" customFormat="1">
      <c r="A367" s="30">
        <v>95</v>
      </c>
      <c r="B367" s="27" t="s">
        <v>315</v>
      </c>
      <c r="C367" s="27" t="s">
        <v>328</v>
      </c>
      <c r="D367" s="27" t="s">
        <v>373</v>
      </c>
      <c r="E367" s="31" t="s">
        <v>414</v>
      </c>
      <c r="F367" s="27">
        <v>0.60899999999999999</v>
      </c>
      <c r="G367" s="27" t="s">
        <v>1072</v>
      </c>
      <c r="H367" s="27" t="s">
        <v>221</v>
      </c>
      <c r="I367" s="27">
        <v>24.4</v>
      </c>
      <c r="J367" s="27">
        <f t="shared" si="32"/>
        <v>11</v>
      </c>
      <c r="K367" s="27"/>
      <c r="L367" s="27">
        <f t="shared" si="33"/>
        <v>24.4</v>
      </c>
      <c r="M367" s="27">
        <v>11</v>
      </c>
      <c r="N367" s="27">
        <f t="shared" si="29"/>
        <v>13.399999999999999</v>
      </c>
      <c r="O367" s="27" t="s">
        <v>1150</v>
      </c>
      <c r="P367" s="37"/>
    </row>
    <row r="368" spans="1:246" s="20" customFormat="1">
      <c r="A368" s="30">
        <v>96</v>
      </c>
      <c r="B368" s="27" t="s">
        <v>315</v>
      </c>
      <c r="C368" s="27" t="s">
        <v>328</v>
      </c>
      <c r="D368" s="27" t="s">
        <v>373</v>
      </c>
      <c r="E368" s="31" t="s">
        <v>415</v>
      </c>
      <c r="F368" s="27">
        <v>0.34100000000000003</v>
      </c>
      <c r="G368" s="27" t="s">
        <v>1072</v>
      </c>
      <c r="H368" s="27" t="s">
        <v>221</v>
      </c>
      <c r="I368" s="27">
        <v>30.8</v>
      </c>
      <c r="J368" s="27">
        <f t="shared" si="32"/>
        <v>6.1</v>
      </c>
      <c r="K368" s="27"/>
      <c r="L368" s="27">
        <f t="shared" si="33"/>
        <v>30.8</v>
      </c>
      <c r="M368" s="27">
        <v>6.1</v>
      </c>
      <c r="N368" s="27">
        <f t="shared" si="29"/>
        <v>24.700000000000003</v>
      </c>
      <c r="O368" s="27" t="s">
        <v>1150</v>
      </c>
      <c r="P368" s="37"/>
    </row>
    <row r="369" spans="1:16" s="20" customFormat="1">
      <c r="A369" s="30">
        <v>97</v>
      </c>
      <c r="B369" s="27" t="s">
        <v>315</v>
      </c>
      <c r="C369" s="27" t="s">
        <v>328</v>
      </c>
      <c r="D369" s="27" t="s">
        <v>377</v>
      </c>
      <c r="E369" s="31" t="s">
        <v>378</v>
      </c>
      <c r="F369" s="27">
        <v>1.028</v>
      </c>
      <c r="G369" s="27" t="s">
        <v>1072</v>
      </c>
      <c r="H369" s="27" t="s">
        <v>221</v>
      </c>
      <c r="I369" s="27">
        <v>41.1</v>
      </c>
      <c r="J369" s="27">
        <f t="shared" si="32"/>
        <v>18.5</v>
      </c>
      <c r="K369" s="27"/>
      <c r="L369" s="27">
        <f t="shared" si="33"/>
        <v>41.1</v>
      </c>
      <c r="M369" s="27">
        <v>18.5</v>
      </c>
      <c r="N369" s="27">
        <f t="shared" ref="N369:N384" si="34">L369-M369</f>
        <v>22.6</v>
      </c>
      <c r="O369" s="27" t="s">
        <v>1150</v>
      </c>
      <c r="P369" s="37"/>
    </row>
    <row r="370" spans="1:16" s="20" customFormat="1">
      <c r="A370" s="30">
        <v>98</v>
      </c>
      <c r="B370" s="27" t="s">
        <v>315</v>
      </c>
      <c r="C370" s="27" t="s">
        <v>328</v>
      </c>
      <c r="D370" s="27" t="s">
        <v>379</v>
      </c>
      <c r="E370" s="31" t="s">
        <v>380</v>
      </c>
      <c r="F370" s="27">
        <v>0.9</v>
      </c>
      <c r="G370" s="27" t="s">
        <v>1072</v>
      </c>
      <c r="H370" s="27" t="s">
        <v>221</v>
      </c>
      <c r="I370" s="27">
        <v>36</v>
      </c>
      <c r="J370" s="27">
        <f t="shared" si="32"/>
        <v>16.2</v>
      </c>
      <c r="K370" s="27"/>
      <c r="L370" s="27">
        <f t="shared" si="33"/>
        <v>36</v>
      </c>
      <c r="M370" s="27">
        <v>16.2</v>
      </c>
      <c r="N370" s="27">
        <f t="shared" si="34"/>
        <v>19.8</v>
      </c>
      <c r="O370" s="27" t="s">
        <v>1150</v>
      </c>
      <c r="P370" s="37"/>
    </row>
    <row r="371" spans="1:16" s="20" customFormat="1">
      <c r="A371" s="30">
        <v>99</v>
      </c>
      <c r="B371" s="27" t="s">
        <v>315</v>
      </c>
      <c r="C371" s="27" t="s">
        <v>328</v>
      </c>
      <c r="D371" s="27" t="s">
        <v>379</v>
      </c>
      <c r="E371" s="31" t="s">
        <v>381</v>
      </c>
      <c r="F371" s="27">
        <v>2.14</v>
      </c>
      <c r="G371" s="27" t="s">
        <v>1072</v>
      </c>
      <c r="H371" s="27" t="s">
        <v>221</v>
      </c>
      <c r="I371" s="27">
        <v>85.6</v>
      </c>
      <c r="J371" s="27">
        <f t="shared" si="32"/>
        <v>38.5</v>
      </c>
      <c r="K371" s="27"/>
      <c r="L371" s="27">
        <f t="shared" si="33"/>
        <v>85.6</v>
      </c>
      <c r="M371" s="27">
        <v>38.5</v>
      </c>
      <c r="N371" s="27">
        <f t="shared" si="34"/>
        <v>47.099999999999994</v>
      </c>
      <c r="O371" s="27" t="s">
        <v>1150</v>
      </c>
      <c r="P371" s="37"/>
    </row>
    <row r="372" spans="1:16" s="20" customFormat="1">
      <c r="A372" s="30">
        <v>100</v>
      </c>
      <c r="B372" s="27" t="s">
        <v>315</v>
      </c>
      <c r="C372" s="27" t="s">
        <v>328</v>
      </c>
      <c r="D372" s="27" t="s">
        <v>379</v>
      </c>
      <c r="E372" s="31" t="s">
        <v>382</v>
      </c>
      <c r="F372" s="27">
        <v>1.9039999999999999</v>
      </c>
      <c r="G372" s="27" t="s">
        <v>1072</v>
      </c>
      <c r="H372" s="27" t="s">
        <v>221</v>
      </c>
      <c r="I372" s="27">
        <v>152.30000000000001</v>
      </c>
      <c r="J372" s="27">
        <f t="shared" si="32"/>
        <v>34.299999999999997</v>
      </c>
      <c r="K372" s="27"/>
      <c r="L372" s="27">
        <f t="shared" si="33"/>
        <v>152.30000000000001</v>
      </c>
      <c r="M372" s="27">
        <v>34.299999999999997</v>
      </c>
      <c r="N372" s="27">
        <f t="shared" si="34"/>
        <v>118.00000000000001</v>
      </c>
      <c r="O372" s="27" t="s">
        <v>1150</v>
      </c>
      <c r="P372" s="37"/>
    </row>
    <row r="373" spans="1:16" s="20" customFormat="1">
      <c r="A373" s="30">
        <v>101</v>
      </c>
      <c r="B373" s="27" t="s">
        <v>315</v>
      </c>
      <c r="C373" s="27" t="s">
        <v>328</v>
      </c>
      <c r="D373" s="27" t="s">
        <v>379</v>
      </c>
      <c r="E373" s="31" t="s">
        <v>383</v>
      </c>
      <c r="F373" s="27">
        <v>0.95</v>
      </c>
      <c r="G373" s="27" t="s">
        <v>1072</v>
      </c>
      <c r="H373" s="27" t="s">
        <v>221</v>
      </c>
      <c r="I373" s="27">
        <v>38</v>
      </c>
      <c r="J373" s="27">
        <f t="shared" si="32"/>
        <v>17.100000000000001</v>
      </c>
      <c r="K373" s="27"/>
      <c r="L373" s="27">
        <f t="shared" si="33"/>
        <v>38</v>
      </c>
      <c r="M373" s="27">
        <v>17.100000000000001</v>
      </c>
      <c r="N373" s="27">
        <f t="shared" si="34"/>
        <v>20.9</v>
      </c>
      <c r="O373" s="27" t="s">
        <v>1150</v>
      </c>
      <c r="P373" s="37"/>
    </row>
    <row r="374" spans="1:16" s="20" customFormat="1">
      <c r="A374" s="30">
        <v>102</v>
      </c>
      <c r="B374" s="27" t="s">
        <v>315</v>
      </c>
      <c r="C374" s="27" t="s">
        <v>328</v>
      </c>
      <c r="D374" s="27" t="s">
        <v>384</v>
      </c>
      <c r="E374" s="31" t="s">
        <v>385</v>
      </c>
      <c r="F374" s="27">
        <v>0.252</v>
      </c>
      <c r="G374" s="27" t="s">
        <v>1072</v>
      </c>
      <c r="H374" s="27" t="s">
        <v>221</v>
      </c>
      <c r="I374" s="27">
        <v>10.1</v>
      </c>
      <c r="J374" s="27">
        <f t="shared" si="32"/>
        <v>4.5</v>
      </c>
      <c r="K374" s="27"/>
      <c r="L374" s="27">
        <f t="shared" si="33"/>
        <v>10.1</v>
      </c>
      <c r="M374" s="27">
        <v>4.5</v>
      </c>
      <c r="N374" s="27">
        <f t="shared" si="34"/>
        <v>5.6</v>
      </c>
      <c r="O374" s="27" t="s">
        <v>1150</v>
      </c>
      <c r="P374" s="37"/>
    </row>
    <row r="375" spans="1:16" s="20" customFormat="1">
      <c r="A375" s="30">
        <v>103</v>
      </c>
      <c r="B375" s="27" t="s">
        <v>315</v>
      </c>
      <c r="C375" s="27" t="s">
        <v>328</v>
      </c>
      <c r="D375" s="27" t="s">
        <v>384</v>
      </c>
      <c r="E375" s="31" t="s">
        <v>386</v>
      </c>
      <c r="F375" s="27">
        <v>0.85899999999999999</v>
      </c>
      <c r="G375" s="27" t="s">
        <v>1072</v>
      </c>
      <c r="H375" s="27" t="s">
        <v>221</v>
      </c>
      <c r="I375" s="27">
        <v>34.4</v>
      </c>
      <c r="J375" s="27">
        <f t="shared" si="32"/>
        <v>15.5</v>
      </c>
      <c r="K375" s="27"/>
      <c r="L375" s="27">
        <f t="shared" si="33"/>
        <v>34.4</v>
      </c>
      <c r="M375" s="27">
        <v>15.5</v>
      </c>
      <c r="N375" s="27">
        <f t="shared" si="34"/>
        <v>18.899999999999999</v>
      </c>
      <c r="O375" s="27" t="s">
        <v>1150</v>
      </c>
      <c r="P375" s="37"/>
    </row>
    <row r="376" spans="1:16" s="20" customFormat="1">
      <c r="A376" s="30">
        <v>104</v>
      </c>
      <c r="B376" s="27" t="s">
        <v>315</v>
      </c>
      <c r="C376" s="27" t="s">
        <v>328</v>
      </c>
      <c r="D376" s="27" t="s">
        <v>384</v>
      </c>
      <c r="E376" s="31" t="s">
        <v>387</v>
      </c>
      <c r="F376" s="27">
        <v>1.01</v>
      </c>
      <c r="G376" s="27" t="s">
        <v>1072</v>
      </c>
      <c r="H376" s="27" t="s">
        <v>221</v>
      </c>
      <c r="I376" s="27">
        <v>40.4</v>
      </c>
      <c r="J376" s="27">
        <f t="shared" si="32"/>
        <v>18.2</v>
      </c>
      <c r="K376" s="27"/>
      <c r="L376" s="27">
        <f t="shared" si="33"/>
        <v>40.4</v>
      </c>
      <c r="M376" s="27">
        <v>18.2</v>
      </c>
      <c r="N376" s="27">
        <f t="shared" si="34"/>
        <v>22.2</v>
      </c>
      <c r="O376" s="27" t="s">
        <v>1150</v>
      </c>
      <c r="P376" s="37"/>
    </row>
    <row r="377" spans="1:16" s="20" customFormat="1">
      <c r="A377" s="30">
        <v>105</v>
      </c>
      <c r="B377" s="27" t="s">
        <v>315</v>
      </c>
      <c r="C377" s="27" t="s">
        <v>328</v>
      </c>
      <c r="D377" s="27" t="s">
        <v>384</v>
      </c>
      <c r="E377" s="31" t="s">
        <v>388</v>
      </c>
      <c r="F377" s="27">
        <v>0.48</v>
      </c>
      <c r="G377" s="27" t="s">
        <v>1072</v>
      </c>
      <c r="H377" s="27" t="s">
        <v>221</v>
      </c>
      <c r="I377" s="27">
        <v>19.2</v>
      </c>
      <c r="J377" s="27">
        <f t="shared" si="32"/>
        <v>8.6</v>
      </c>
      <c r="K377" s="27"/>
      <c r="L377" s="27">
        <f t="shared" si="33"/>
        <v>19.2</v>
      </c>
      <c r="M377" s="27">
        <v>8.6</v>
      </c>
      <c r="N377" s="27">
        <f t="shared" si="34"/>
        <v>10.6</v>
      </c>
      <c r="O377" s="27" t="s">
        <v>1150</v>
      </c>
      <c r="P377" s="37"/>
    </row>
    <row r="378" spans="1:16" s="20" customFormat="1">
      <c r="A378" s="30">
        <v>106</v>
      </c>
      <c r="B378" s="27" t="s">
        <v>315</v>
      </c>
      <c r="C378" s="27" t="s">
        <v>328</v>
      </c>
      <c r="D378" s="27" t="s">
        <v>384</v>
      </c>
      <c r="E378" s="31" t="s">
        <v>389</v>
      </c>
      <c r="F378" s="27">
        <v>0.52200000000000002</v>
      </c>
      <c r="G378" s="27" t="s">
        <v>1072</v>
      </c>
      <c r="H378" s="27" t="s">
        <v>221</v>
      </c>
      <c r="I378" s="27">
        <v>22.1</v>
      </c>
      <c r="J378" s="27">
        <f t="shared" si="32"/>
        <v>9.4</v>
      </c>
      <c r="K378" s="27"/>
      <c r="L378" s="27">
        <f t="shared" si="33"/>
        <v>22.1</v>
      </c>
      <c r="M378" s="27">
        <v>9.4</v>
      </c>
      <c r="N378" s="27">
        <f t="shared" si="34"/>
        <v>12.700000000000001</v>
      </c>
      <c r="O378" s="27" t="s">
        <v>1150</v>
      </c>
      <c r="P378" s="37"/>
    </row>
    <row r="379" spans="1:16" s="20" customFormat="1">
      <c r="A379" s="30">
        <v>107</v>
      </c>
      <c r="B379" s="27" t="s">
        <v>315</v>
      </c>
      <c r="C379" s="27" t="s">
        <v>328</v>
      </c>
      <c r="D379" s="27" t="s">
        <v>384</v>
      </c>
      <c r="E379" s="31" t="s">
        <v>390</v>
      </c>
      <c r="F379" s="27">
        <v>0.68600000000000005</v>
      </c>
      <c r="G379" s="27" t="s">
        <v>1072</v>
      </c>
      <c r="H379" s="27" t="s">
        <v>221</v>
      </c>
      <c r="I379" s="27">
        <v>37.700000000000003</v>
      </c>
      <c r="J379" s="27">
        <f t="shared" si="32"/>
        <v>12.3</v>
      </c>
      <c r="K379" s="27"/>
      <c r="L379" s="27">
        <f t="shared" si="33"/>
        <v>37.700000000000003</v>
      </c>
      <c r="M379" s="27">
        <v>12.3</v>
      </c>
      <c r="N379" s="27">
        <f t="shared" si="34"/>
        <v>25.400000000000002</v>
      </c>
      <c r="O379" s="27" t="s">
        <v>1150</v>
      </c>
      <c r="P379" s="37"/>
    </row>
    <row r="380" spans="1:16" s="20" customFormat="1">
      <c r="A380" s="30">
        <v>108</v>
      </c>
      <c r="B380" s="27" t="s">
        <v>315</v>
      </c>
      <c r="C380" s="27" t="s">
        <v>328</v>
      </c>
      <c r="D380" s="27" t="s">
        <v>384</v>
      </c>
      <c r="E380" s="31" t="s">
        <v>391</v>
      </c>
      <c r="F380" s="27">
        <v>0.19500000000000001</v>
      </c>
      <c r="G380" s="27" t="s">
        <v>1072</v>
      </c>
      <c r="H380" s="27" t="s">
        <v>221</v>
      </c>
      <c r="I380" s="27">
        <v>7.8</v>
      </c>
      <c r="J380" s="27">
        <f t="shared" si="32"/>
        <v>3.5</v>
      </c>
      <c r="K380" s="27"/>
      <c r="L380" s="27">
        <f t="shared" si="33"/>
        <v>7.8</v>
      </c>
      <c r="M380" s="27">
        <v>3.5</v>
      </c>
      <c r="N380" s="27">
        <f t="shared" si="34"/>
        <v>4.3</v>
      </c>
      <c r="O380" s="27" t="s">
        <v>1150</v>
      </c>
      <c r="P380" s="37"/>
    </row>
    <row r="381" spans="1:16" s="20" customFormat="1">
      <c r="A381" s="30">
        <v>109</v>
      </c>
      <c r="B381" s="27" t="s">
        <v>315</v>
      </c>
      <c r="C381" s="27" t="s">
        <v>328</v>
      </c>
      <c r="D381" s="27" t="s">
        <v>384</v>
      </c>
      <c r="E381" s="31" t="s">
        <v>392</v>
      </c>
      <c r="F381" s="27">
        <v>0.24399999999999999</v>
      </c>
      <c r="G381" s="27" t="s">
        <v>1072</v>
      </c>
      <c r="H381" s="27" t="s">
        <v>221</v>
      </c>
      <c r="I381" s="27">
        <v>9.8000000000000007</v>
      </c>
      <c r="J381" s="27">
        <f t="shared" si="32"/>
        <v>4.4000000000000004</v>
      </c>
      <c r="K381" s="27"/>
      <c r="L381" s="27">
        <f t="shared" si="33"/>
        <v>9.8000000000000007</v>
      </c>
      <c r="M381" s="27">
        <v>4.4000000000000004</v>
      </c>
      <c r="N381" s="27">
        <f t="shared" si="34"/>
        <v>5.4</v>
      </c>
      <c r="O381" s="27" t="s">
        <v>1150</v>
      </c>
      <c r="P381" s="37"/>
    </row>
    <row r="382" spans="1:16" s="20" customFormat="1">
      <c r="A382" s="30">
        <v>110</v>
      </c>
      <c r="B382" s="27" t="s">
        <v>315</v>
      </c>
      <c r="C382" s="27" t="s">
        <v>328</v>
      </c>
      <c r="D382" s="27" t="s">
        <v>384</v>
      </c>
      <c r="E382" s="31" t="s">
        <v>393</v>
      </c>
      <c r="F382" s="27">
        <v>0.52500000000000002</v>
      </c>
      <c r="G382" s="27" t="s">
        <v>1072</v>
      </c>
      <c r="H382" s="27" t="s">
        <v>221</v>
      </c>
      <c r="I382" s="27">
        <v>21</v>
      </c>
      <c r="J382" s="27">
        <f t="shared" si="32"/>
        <v>9.5</v>
      </c>
      <c r="K382" s="27"/>
      <c r="L382" s="27">
        <f t="shared" si="33"/>
        <v>21</v>
      </c>
      <c r="M382" s="27">
        <v>9.5</v>
      </c>
      <c r="N382" s="27">
        <f t="shared" si="34"/>
        <v>11.5</v>
      </c>
      <c r="O382" s="27" t="s">
        <v>1150</v>
      </c>
      <c r="P382" s="37"/>
    </row>
    <row r="383" spans="1:16" s="20" customFormat="1">
      <c r="A383" s="30">
        <v>111</v>
      </c>
      <c r="B383" s="27" t="s">
        <v>315</v>
      </c>
      <c r="C383" s="27" t="s">
        <v>328</v>
      </c>
      <c r="D383" s="27" t="s">
        <v>384</v>
      </c>
      <c r="E383" s="31" t="s">
        <v>416</v>
      </c>
      <c r="F383" s="27">
        <v>2.4929999999999999</v>
      </c>
      <c r="G383" s="27" t="s">
        <v>1072</v>
      </c>
      <c r="H383" s="27" t="s">
        <v>221</v>
      </c>
      <c r="I383" s="27">
        <v>99.8</v>
      </c>
      <c r="J383" s="27">
        <f t="shared" si="32"/>
        <v>44.8</v>
      </c>
      <c r="K383" s="27"/>
      <c r="L383" s="27">
        <f t="shared" si="33"/>
        <v>99.8</v>
      </c>
      <c r="M383" s="27">
        <v>44.8</v>
      </c>
      <c r="N383" s="27">
        <f t="shared" si="34"/>
        <v>55</v>
      </c>
      <c r="O383" s="27" t="s">
        <v>1150</v>
      </c>
      <c r="P383" s="37"/>
    </row>
    <row r="384" spans="1:16" s="20" customFormat="1">
      <c r="A384" s="30">
        <v>112</v>
      </c>
      <c r="B384" s="27" t="s">
        <v>315</v>
      </c>
      <c r="C384" s="27" t="s">
        <v>328</v>
      </c>
      <c r="D384" s="27" t="s">
        <v>384</v>
      </c>
      <c r="E384" s="31" t="s">
        <v>417</v>
      </c>
      <c r="F384" s="27">
        <v>0.28299999999999997</v>
      </c>
      <c r="G384" s="27" t="s">
        <v>1072</v>
      </c>
      <c r="H384" s="27" t="s">
        <v>221</v>
      </c>
      <c r="I384" s="27">
        <v>11.6</v>
      </c>
      <c r="J384" s="27">
        <f t="shared" si="32"/>
        <v>5.0999999999999996</v>
      </c>
      <c r="K384" s="27"/>
      <c r="L384" s="27">
        <f t="shared" si="33"/>
        <v>11.6</v>
      </c>
      <c r="M384" s="27">
        <v>5.0999999999999996</v>
      </c>
      <c r="N384" s="27">
        <f t="shared" si="34"/>
        <v>6.5</v>
      </c>
      <c r="O384" s="27" t="s">
        <v>1150</v>
      </c>
      <c r="P384" s="37"/>
    </row>
    <row r="385" spans="1:16" s="17" customFormat="1" ht="19.2" customHeight="1">
      <c r="A385" s="70" t="s">
        <v>504</v>
      </c>
      <c r="B385" s="71"/>
      <c r="C385" s="71"/>
      <c r="D385" s="71"/>
      <c r="E385" s="71"/>
      <c r="F385" s="28">
        <f>SUM(F386:F488)</f>
        <v>138.87199999999993</v>
      </c>
      <c r="G385" s="28"/>
      <c r="H385" s="28"/>
      <c r="I385" s="28">
        <f t="shared" ref="I385:N385" si="35">SUM(I386:I488)</f>
        <v>8511.6540000000023</v>
      </c>
      <c r="J385" s="28">
        <f t="shared" si="35"/>
        <v>3752</v>
      </c>
      <c r="K385" s="28">
        <f t="shared" si="35"/>
        <v>222</v>
      </c>
      <c r="L385" s="28">
        <f t="shared" si="35"/>
        <v>8524.1540000000023</v>
      </c>
      <c r="M385" s="28">
        <f t="shared" si="35"/>
        <v>3530</v>
      </c>
      <c r="N385" s="28">
        <f t="shared" si="35"/>
        <v>4994.1539999999995</v>
      </c>
      <c r="O385" s="27"/>
      <c r="P385" s="33"/>
    </row>
    <row r="386" spans="1:16" s="16" customFormat="1">
      <c r="A386" s="30">
        <v>1</v>
      </c>
      <c r="B386" s="38" t="s">
        <v>1324</v>
      </c>
      <c r="C386" s="44" t="s">
        <v>1256</v>
      </c>
      <c r="D386" s="44" t="s">
        <v>1325</v>
      </c>
      <c r="E386" s="45" t="s">
        <v>1262</v>
      </c>
      <c r="F386" s="46">
        <v>0.3</v>
      </c>
      <c r="G386" s="38" t="s">
        <v>1065</v>
      </c>
      <c r="H386" s="47">
        <v>5</v>
      </c>
      <c r="I386" s="48">
        <v>16</v>
      </c>
      <c r="J386" s="34">
        <v>5.4</v>
      </c>
      <c r="K386" s="27"/>
      <c r="L386" s="49">
        <f>I386</f>
        <v>16</v>
      </c>
      <c r="M386" s="27">
        <f>J386</f>
        <v>5.4</v>
      </c>
      <c r="N386" s="49">
        <f>L386-M386</f>
        <v>10.6</v>
      </c>
      <c r="O386" s="27" t="s">
        <v>1150</v>
      </c>
      <c r="P386" s="37"/>
    </row>
    <row r="387" spans="1:16" s="16" customFormat="1">
      <c r="A387" s="30">
        <v>2</v>
      </c>
      <c r="B387" s="38" t="s">
        <v>1255</v>
      </c>
      <c r="C387" s="50" t="s">
        <v>459</v>
      </c>
      <c r="D387" s="50" t="s">
        <v>463</v>
      </c>
      <c r="E387" s="45" t="s">
        <v>1364</v>
      </c>
      <c r="F387" s="46">
        <v>5.8</v>
      </c>
      <c r="G387" s="38" t="s">
        <v>1065</v>
      </c>
      <c r="H387" s="47">
        <v>3.5</v>
      </c>
      <c r="I387" s="51">
        <v>178.5</v>
      </c>
      <c r="J387" s="34">
        <v>104</v>
      </c>
      <c r="K387" s="27"/>
      <c r="L387" s="49">
        <f t="shared" ref="L387:L450" si="36">I387</f>
        <v>178.5</v>
      </c>
      <c r="M387" s="27">
        <f t="shared" ref="M387:M450" si="37">J387</f>
        <v>104</v>
      </c>
      <c r="N387" s="49">
        <f t="shared" ref="N387:N450" si="38">L387-M387</f>
        <v>74.5</v>
      </c>
      <c r="O387" s="27" t="s">
        <v>1150</v>
      </c>
      <c r="P387" s="37"/>
    </row>
    <row r="388" spans="1:16" s="16" customFormat="1">
      <c r="A388" s="30">
        <v>3</v>
      </c>
      <c r="B388" s="38" t="s">
        <v>1255</v>
      </c>
      <c r="C388" s="50" t="s">
        <v>459</v>
      </c>
      <c r="D388" s="50" t="s">
        <v>460</v>
      </c>
      <c r="E388" s="45" t="s">
        <v>464</v>
      </c>
      <c r="F388" s="46">
        <v>1.3</v>
      </c>
      <c r="G388" s="38" t="s">
        <v>1065</v>
      </c>
      <c r="H388" s="47">
        <v>3.5</v>
      </c>
      <c r="I388" s="51">
        <v>42</v>
      </c>
      <c r="J388" s="34">
        <v>23.4</v>
      </c>
      <c r="K388" s="27"/>
      <c r="L388" s="49">
        <f t="shared" si="36"/>
        <v>42</v>
      </c>
      <c r="M388" s="27">
        <f t="shared" si="37"/>
        <v>23.4</v>
      </c>
      <c r="N388" s="49">
        <f t="shared" si="38"/>
        <v>18.600000000000001</v>
      </c>
      <c r="O388" s="27" t="s">
        <v>1150</v>
      </c>
      <c r="P388" s="37"/>
    </row>
    <row r="389" spans="1:16" s="16" customFormat="1">
      <c r="A389" s="30">
        <v>4</v>
      </c>
      <c r="B389" s="38" t="s">
        <v>1255</v>
      </c>
      <c r="C389" s="50" t="s">
        <v>459</v>
      </c>
      <c r="D389" s="50" t="s">
        <v>465</v>
      </c>
      <c r="E389" s="45" t="s">
        <v>1435</v>
      </c>
      <c r="F389" s="46">
        <v>1</v>
      </c>
      <c r="G389" s="38" t="s">
        <v>1065</v>
      </c>
      <c r="H389" s="47">
        <v>3.5</v>
      </c>
      <c r="I389" s="51">
        <v>17.5</v>
      </c>
      <c r="J389" s="34">
        <v>18</v>
      </c>
      <c r="K389" s="27"/>
      <c r="L389" s="49">
        <v>30</v>
      </c>
      <c r="M389" s="27">
        <f t="shared" si="37"/>
        <v>18</v>
      </c>
      <c r="N389" s="49">
        <f t="shared" si="38"/>
        <v>12</v>
      </c>
      <c r="O389" s="27" t="s">
        <v>1150</v>
      </c>
      <c r="P389" s="37"/>
    </row>
    <row r="390" spans="1:16" s="16" customFormat="1">
      <c r="A390" s="30">
        <v>5</v>
      </c>
      <c r="B390" s="38" t="s">
        <v>1255</v>
      </c>
      <c r="C390" s="50" t="s">
        <v>459</v>
      </c>
      <c r="D390" s="50" t="s">
        <v>462</v>
      </c>
      <c r="E390" s="45" t="s">
        <v>466</v>
      </c>
      <c r="F390" s="46">
        <v>2.16</v>
      </c>
      <c r="G390" s="38" t="s">
        <v>1065</v>
      </c>
      <c r="H390" s="47">
        <v>4</v>
      </c>
      <c r="I390" s="51">
        <v>86.4</v>
      </c>
      <c r="J390" s="34">
        <v>38.9</v>
      </c>
      <c r="K390" s="27"/>
      <c r="L390" s="49">
        <f t="shared" si="36"/>
        <v>86.4</v>
      </c>
      <c r="M390" s="27">
        <f t="shared" si="37"/>
        <v>38.9</v>
      </c>
      <c r="N390" s="49">
        <f t="shared" si="38"/>
        <v>47.500000000000007</v>
      </c>
      <c r="O390" s="27" t="s">
        <v>1150</v>
      </c>
      <c r="P390" s="37"/>
    </row>
    <row r="391" spans="1:16" s="16" customFormat="1">
      <c r="A391" s="30">
        <v>6</v>
      </c>
      <c r="B391" s="38" t="s">
        <v>1255</v>
      </c>
      <c r="C391" s="50" t="s">
        <v>459</v>
      </c>
      <c r="D391" s="50" t="s">
        <v>467</v>
      </c>
      <c r="E391" s="45" t="s">
        <v>468</v>
      </c>
      <c r="F391" s="46">
        <v>0.3</v>
      </c>
      <c r="G391" s="38" t="s">
        <v>1065</v>
      </c>
      <c r="H391" s="47">
        <v>3.5</v>
      </c>
      <c r="I391" s="51">
        <v>10.5</v>
      </c>
      <c r="J391" s="34">
        <v>5.4</v>
      </c>
      <c r="K391" s="27"/>
      <c r="L391" s="49">
        <f t="shared" si="36"/>
        <v>10.5</v>
      </c>
      <c r="M391" s="27">
        <f t="shared" si="37"/>
        <v>5.4</v>
      </c>
      <c r="N391" s="49">
        <f t="shared" si="38"/>
        <v>5.0999999999999996</v>
      </c>
      <c r="O391" s="27" t="s">
        <v>1150</v>
      </c>
      <c r="P391" s="37"/>
    </row>
    <row r="392" spans="1:16" s="16" customFormat="1">
      <c r="A392" s="30">
        <v>7</v>
      </c>
      <c r="B392" s="38" t="s">
        <v>1255</v>
      </c>
      <c r="C392" s="50" t="s">
        <v>459</v>
      </c>
      <c r="D392" s="50" t="s">
        <v>467</v>
      </c>
      <c r="E392" s="45" t="s">
        <v>469</v>
      </c>
      <c r="F392" s="46">
        <v>2.1</v>
      </c>
      <c r="G392" s="38" t="s">
        <v>1065</v>
      </c>
      <c r="H392" s="47">
        <v>3.5</v>
      </c>
      <c r="I392" s="51">
        <v>42</v>
      </c>
      <c r="J392" s="34">
        <v>37.799999999999997</v>
      </c>
      <c r="K392" s="27"/>
      <c r="L392" s="49">
        <f t="shared" si="36"/>
        <v>42</v>
      </c>
      <c r="M392" s="27">
        <f t="shared" si="37"/>
        <v>37.799999999999997</v>
      </c>
      <c r="N392" s="49">
        <f t="shared" si="38"/>
        <v>4.2000000000000028</v>
      </c>
      <c r="O392" s="27" t="s">
        <v>1150</v>
      </c>
      <c r="P392" s="37"/>
    </row>
    <row r="393" spans="1:16" s="16" customFormat="1">
      <c r="A393" s="30">
        <v>8</v>
      </c>
      <c r="B393" s="38" t="s">
        <v>1255</v>
      </c>
      <c r="C393" s="50" t="s">
        <v>459</v>
      </c>
      <c r="D393" s="50" t="s">
        <v>467</v>
      </c>
      <c r="E393" s="45" t="s">
        <v>470</v>
      </c>
      <c r="F393" s="46">
        <v>2.7</v>
      </c>
      <c r="G393" s="38" t="s">
        <v>1065</v>
      </c>
      <c r="H393" s="47">
        <v>3.5</v>
      </c>
      <c r="I393" s="51">
        <v>69.3</v>
      </c>
      <c r="J393" s="34">
        <v>48.6</v>
      </c>
      <c r="K393" s="27"/>
      <c r="L393" s="49">
        <f t="shared" si="36"/>
        <v>69.3</v>
      </c>
      <c r="M393" s="27">
        <f t="shared" si="37"/>
        <v>48.6</v>
      </c>
      <c r="N393" s="49">
        <f t="shared" si="38"/>
        <v>20.699999999999996</v>
      </c>
      <c r="O393" s="27" t="s">
        <v>1150</v>
      </c>
      <c r="P393" s="37"/>
    </row>
    <row r="394" spans="1:16" s="16" customFormat="1">
      <c r="A394" s="30">
        <v>9</v>
      </c>
      <c r="B394" s="38" t="s">
        <v>1255</v>
      </c>
      <c r="C394" s="50" t="s">
        <v>459</v>
      </c>
      <c r="D394" s="50" t="s">
        <v>461</v>
      </c>
      <c r="E394" s="45" t="s">
        <v>471</v>
      </c>
      <c r="F394" s="46">
        <v>1.8</v>
      </c>
      <c r="G394" s="38" t="s">
        <v>1065</v>
      </c>
      <c r="H394" s="47">
        <v>3.5</v>
      </c>
      <c r="I394" s="51">
        <v>48.3</v>
      </c>
      <c r="J394" s="34">
        <v>32.4</v>
      </c>
      <c r="K394" s="27"/>
      <c r="L394" s="49">
        <f t="shared" si="36"/>
        <v>48.3</v>
      </c>
      <c r="M394" s="27">
        <f t="shared" si="37"/>
        <v>32.4</v>
      </c>
      <c r="N394" s="49">
        <f t="shared" si="38"/>
        <v>15.899999999999999</v>
      </c>
      <c r="O394" s="27" t="s">
        <v>1150</v>
      </c>
      <c r="P394" s="37"/>
    </row>
    <row r="395" spans="1:16" s="16" customFormat="1">
      <c r="A395" s="30">
        <v>10</v>
      </c>
      <c r="B395" s="38" t="s">
        <v>1255</v>
      </c>
      <c r="C395" s="50" t="s">
        <v>459</v>
      </c>
      <c r="D395" s="50" t="s">
        <v>461</v>
      </c>
      <c r="E395" s="45" t="s">
        <v>472</v>
      </c>
      <c r="F395" s="46">
        <v>0.7</v>
      </c>
      <c r="G395" s="38" t="s">
        <v>1065</v>
      </c>
      <c r="H395" s="47">
        <v>3.5</v>
      </c>
      <c r="I395" s="48">
        <v>49</v>
      </c>
      <c r="J395" s="34">
        <v>12.6</v>
      </c>
      <c r="K395" s="27"/>
      <c r="L395" s="49">
        <f t="shared" si="36"/>
        <v>49</v>
      </c>
      <c r="M395" s="27">
        <f t="shared" si="37"/>
        <v>12.6</v>
      </c>
      <c r="N395" s="49">
        <f t="shared" si="38"/>
        <v>36.4</v>
      </c>
      <c r="O395" s="27" t="s">
        <v>1150</v>
      </c>
      <c r="P395" s="37"/>
    </row>
    <row r="396" spans="1:16" s="16" customFormat="1">
      <c r="A396" s="30">
        <v>11</v>
      </c>
      <c r="B396" s="38" t="s">
        <v>1255</v>
      </c>
      <c r="C396" s="50" t="s">
        <v>459</v>
      </c>
      <c r="D396" s="50" t="s">
        <v>461</v>
      </c>
      <c r="E396" s="45" t="s">
        <v>473</v>
      </c>
      <c r="F396" s="46">
        <v>0.5</v>
      </c>
      <c r="G396" s="38" t="s">
        <v>1065</v>
      </c>
      <c r="H396" s="47">
        <v>3.5</v>
      </c>
      <c r="I396" s="48">
        <v>22.5</v>
      </c>
      <c r="J396" s="34">
        <v>9</v>
      </c>
      <c r="K396" s="27"/>
      <c r="L396" s="49">
        <f t="shared" si="36"/>
        <v>22.5</v>
      </c>
      <c r="M396" s="27">
        <f t="shared" si="37"/>
        <v>9</v>
      </c>
      <c r="N396" s="49">
        <f t="shared" si="38"/>
        <v>13.5</v>
      </c>
      <c r="O396" s="27" t="s">
        <v>1150</v>
      </c>
      <c r="P396" s="37"/>
    </row>
    <row r="397" spans="1:16" s="16" customFormat="1">
      <c r="A397" s="30">
        <v>12</v>
      </c>
      <c r="B397" s="38" t="s">
        <v>1255</v>
      </c>
      <c r="C397" s="50" t="s">
        <v>459</v>
      </c>
      <c r="D397" s="50" t="s">
        <v>462</v>
      </c>
      <c r="E397" s="45" t="s">
        <v>474</v>
      </c>
      <c r="F397" s="46">
        <v>0.9</v>
      </c>
      <c r="G397" s="38" t="s">
        <v>1065</v>
      </c>
      <c r="H397" s="47">
        <v>3.5</v>
      </c>
      <c r="I397" s="48">
        <v>31.5</v>
      </c>
      <c r="J397" s="34">
        <v>16.2</v>
      </c>
      <c r="K397" s="27"/>
      <c r="L397" s="49">
        <f t="shared" si="36"/>
        <v>31.5</v>
      </c>
      <c r="M397" s="27">
        <f t="shared" si="37"/>
        <v>16.2</v>
      </c>
      <c r="N397" s="49">
        <f t="shared" si="38"/>
        <v>15.3</v>
      </c>
      <c r="O397" s="27" t="s">
        <v>1150</v>
      </c>
      <c r="P397" s="37"/>
    </row>
    <row r="398" spans="1:16" s="16" customFormat="1">
      <c r="A398" s="30">
        <v>13</v>
      </c>
      <c r="B398" s="38" t="s">
        <v>1255</v>
      </c>
      <c r="C398" s="50" t="s">
        <v>459</v>
      </c>
      <c r="D398" s="50" t="s">
        <v>467</v>
      </c>
      <c r="E398" s="45" t="s">
        <v>475</v>
      </c>
      <c r="F398" s="46">
        <v>1.9</v>
      </c>
      <c r="G398" s="38" t="s">
        <v>1065</v>
      </c>
      <c r="H398" s="47">
        <v>3.5</v>
      </c>
      <c r="I398" s="48">
        <v>52.5</v>
      </c>
      <c r="J398" s="34">
        <v>34.200000000000003</v>
      </c>
      <c r="K398" s="27"/>
      <c r="L398" s="49">
        <f t="shared" si="36"/>
        <v>52.5</v>
      </c>
      <c r="M398" s="27">
        <f t="shared" si="37"/>
        <v>34.200000000000003</v>
      </c>
      <c r="N398" s="49">
        <f t="shared" si="38"/>
        <v>18.299999999999997</v>
      </c>
      <c r="O398" s="27" t="s">
        <v>1150</v>
      </c>
      <c r="P398" s="37"/>
    </row>
    <row r="399" spans="1:16" s="16" customFormat="1">
      <c r="A399" s="30">
        <v>14</v>
      </c>
      <c r="B399" s="52" t="s">
        <v>1255</v>
      </c>
      <c r="C399" s="44" t="s">
        <v>459</v>
      </c>
      <c r="D399" s="44" t="s">
        <v>476</v>
      </c>
      <c r="E399" s="53" t="s">
        <v>477</v>
      </c>
      <c r="F399" s="54">
        <v>0.64</v>
      </c>
      <c r="G399" s="52" t="s">
        <v>1065</v>
      </c>
      <c r="H399" s="27">
        <v>3.5</v>
      </c>
      <c r="I399" s="49">
        <v>22.4</v>
      </c>
      <c r="J399" s="34">
        <v>11.5</v>
      </c>
      <c r="K399" s="27"/>
      <c r="L399" s="49">
        <f t="shared" si="36"/>
        <v>22.4</v>
      </c>
      <c r="M399" s="27">
        <f t="shared" si="37"/>
        <v>11.5</v>
      </c>
      <c r="N399" s="49">
        <f t="shared" si="38"/>
        <v>10.899999999999999</v>
      </c>
      <c r="O399" s="27" t="s">
        <v>1150</v>
      </c>
      <c r="P399" s="37"/>
    </row>
    <row r="400" spans="1:16" s="16" customFormat="1">
      <c r="A400" s="30">
        <v>15</v>
      </c>
      <c r="B400" s="38" t="s">
        <v>1255</v>
      </c>
      <c r="C400" s="50" t="s">
        <v>459</v>
      </c>
      <c r="D400" s="50" t="s">
        <v>478</v>
      </c>
      <c r="E400" s="45" t="s">
        <v>479</v>
      </c>
      <c r="F400" s="46">
        <v>1.8</v>
      </c>
      <c r="G400" s="38" t="s">
        <v>1065</v>
      </c>
      <c r="H400" s="47">
        <v>3.5</v>
      </c>
      <c r="I400" s="48">
        <v>81</v>
      </c>
      <c r="J400" s="34">
        <v>32.4</v>
      </c>
      <c r="K400" s="27"/>
      <c r="L400" s="49">
        <f t="shared" si="36"/>
        <v>81</v>
      </c>
      <c r="M400" s="27">
        <f t="shared" si="37"/>
        <v>32.4</v>
      </c>
      <c r="N400" s="49">
        <f t="shared" si="38"/>
        <v>48.6</v>
      </c>
      <c r="O400" s="27" t="s">
        <v>1150</v>
      </c>
      <c r="P400" s="37"/>
    </row>
    <row r="401" spans="1:16" s="16" customFormat="1">
      <c r="A401" s="30">
        <v>16</v>
      </c>
      <c r="B401" s="38" t="s">
        <v>1255</v>
      </c>
      <c r="C401" s="50" t="s">
        <v>459</v>
      </c>
      <c r="D401" s="50" t="s">
        <v>478</v>
      </c>
      <c r="E401" s="45" t="s">
        <v>480</v>
      </c>
      <c r="F401" s="46">
        <v>1.3</v>
      </c>
      <c r="G401" s="38" t="s">
        <v>1065</v>
      </c>
      <c r="H401" s="47">
        <v>3.5</v>
      </c>
      <c r="I401" s="48">
        <v>46.8</v>
      </c>
      <c r="J401" s="34">
        <v>23.4</v>
      </c>
      <c r="K401" s="27"/>
      <c r="L401" s="49">
        <f t="shared" si="36"/>
        <v>46.8</v>
      </c>
      <c r="M401" s="27">
        <f t="shared" si="37"/>
        <v>23.4</v>
      </c>
      <c r="N401" s="49">
        <f t="shared" si="38"/>
        <v>23.4</v>
      </c>
      <c r="O401" s="27" t="s">
        <v>1150</v>
      </c>
      <c r="P401" s="37"/>
    </row>
    <row r="402" spans="1:16" s="16" customFormat="1">
      <c r="A402" s="30">
        <v>17</v>
      </c>
      <c r="B402" s="38" t="s">
        <v>1255</v>
      </c>
      <c r="C402" s="50" t="s">
        <v>459</v>
      </c>
      <c r="D402" s="50" t="s">
        <v>481</v>
      </c>
      <c r="E402" s="45" t="s">
        <v>482</v>
      </c>
      <c r="F402" s="46">
        <v>1.2</v>
      </c>
      <c r="G402" s="38" t="s">
        <v>1065</v>
      </c>
      <c r="H402" s="47">
        <v>3.5</v>
      </c>
      <c r="I402" s="48">
        <v>45</v>
      </c>
      <c r="J402" s="34">
        <v>21.6</v>
      </c>
      <c r="K402" s="27"/>
      <c r="L402" s="49">
        <f t="shared" si="36"/>
        <v>45</v>
      </c>
      <c r="M402" s="27">
        <f t="shared" si="37"/>
        <v>21.6</v>
      </c>
      <c r="N402" s="49">
        <f t="shared" si="38"/>
        <v>23.4</v>
      </c>
      <c r="O402" s="27" t="s">
        <v>1150</v>
      </c>
      <c r="P402" s="37"/>
    </row>
    <row r="403" spans="1:16" s="16" customFormat="1">
      <c r="A403" s="30">
        <v>18</v>
      </c>
      <c r="B403" s="38" t="s">
        <v>1255</v>
      </c>
      <c r="C403" s="50" t="s">
        <v>1326</v>
      </c>
      <c r="D403" s="50" t="s">
        <v>461</v>
      </c>
      <c r="E403" s="45" t="s">
        <v>1365</v>
      </c>
      <c r="F403" s="36">
        <v>1</v>
      </c>
      <c r="G403" s="38" t="s">
        <v>1065</v>
      </c>
      <c r="H403" s="34">
        <v>3.5</v>
      </c>
      <c r="I403" s="48">
        <v>30</v>
      </c>
      <c r="J403" s="34">
        <v>18</v>
      </c>
      <c r="K403" s="27"/>
      <c r="L403" s="49">
        <f t="shared" si="36"/>
        <v>30</v>
      </c>
      <c r="M403" s="27">
        <f t="shared" si="37"/>
        <v>18</v>
      </c>
      <c r="N403" s="49">
        <f t="shared" si="38"/>
        <v>12</v>
      </c>
      <c r="O403" s="27" t="s">
        <v>1150</v>
      </c>
      <c r="P403" s="37"/>
    </row>
    <row r="404" spans="1:16" s="16" customFormat="1">
      <c r="A404" s="30">
        <v>19</v>
      </c>
      <c r="B404" s="38" t="s">
        <v>1255</v>
      </c>
      <c r="C404" s="50" t="s">
        <v>459</v>
      </c>
      <c r="D404" s="50" t="s">
        <v>476</v>
      </c>
      <c r="E404" s="45" t="s">
        <v>1366</v>
      </c>
      <c r="F404" s="36">
        <v>0.62</v>
      </c>
      <c r="G404" s="38" t="s">
        <v>1065</v>
      </c>
      <c r="H404" s="34">
        <v>3.5</v>
      </c>
      <c r="I404" s="48">
        <v>18.600000000000001</v>
      </c>
      <c r="J404" s="34">
        <v>11.2</v>
      </c>
      <c r="K404" s="27"/>
      <c r="L404" s="49">
        <f t="shared" si="36"/>
        <v>18.600000000000001</v>
      </c>
      <c r="M404" s="27">
        <f t="shared" si="37"/>
        <v>11.2</v>
      </c>
      <c r="N404" s="49">
        <f t="shared" si="38"/>
        <v>7.4000000000000021</v>
      </c>
      <c r="O404" s="27" t="s">
        <v>1150</v>
      </c>
      <c r="P404" s="37"/>
    </row>
    <row r="405" spans="1:16" s="16" customFormat="1">
      <c r="A405" s="30">
        <v>20</v>
      </c>
      <c r="B405" s="38" t="s">
        <v>1255</v>
      </c>
      <c r="C405" s="50" t="s">
        <v>459</v>
      </c>
      <c r="D405" s="50" t="s">
        <v>1327</v>
      </c>
      <c r="E405" s="45" t="s">
        <v>1367</v>
      </c>
      <c r="F405" s="36">
        <v>0.65</v>
      </c>
      <c r="G405" s="38" t="s">
        <v>1065</v>
      </c>
      <c r="H405" s="34">
        <v>3.5</v>
      </c>
      <c r="I405" s="48">
        <v>19.5</v>
      </c>
      <c r="J405" s="34">
        <v>11.7</v>
      </c>
      <c r="K405" s="27"/>
      <c r="L405" s="49">
        <f t="shared" si="36"/>
        <v>19.5</v>
      </c>
      <c r="M405" s="27">
        <f t="shared" si="37"/>
        <v>11.7</v>
      </c>
      <c r="N405" s="49">
        <f t="shared" si="38"/>
        <v>7.8000000000000007</v>
      </c>
      <c r="O405" s="27" t="s">
        <v>1150</v>
      </c>
      <c r="P405" s="37"/>
    </row>
    <row r="406" spans="1:16" s="16" customFormat="1">
      <c r="A406" s="30">
        <v>21</v>
      </c>
      <c r="B406" s="38" t="s">
        <v>1255</v>
      </c>
      <c r="C406" s="50" t="s">
        <v>459</v>
      </c>
      <c r="D406" s="50" t="s">
        <v>462</v>
      </c>
      <c r="E406" s="45" t="s">
        <v>1368</v>
      </c>
      <c r="F406" s="36">
        <v>0.6</v>
      </c>
      <c r="G406" s="38" t="s">
        <v>1065</v>
      </c>
      <c r="H406" s="34">
        <v>3.5</v>
      </c>
      <c r="I406" s="48">
        <v>18</v>
      </c>
      <c r="J406" s="34">
        <v>10.8</v>
      </c>
      <c r="K406" s="27"/>
      <c r="L406" s="49">
        <f t="shared" si="36"/>
        <v>18</v>
      </c>
      <c r="M406" s="27">
        <f t="shared" si="37"/>
        <v>10.8</v>
      </c>
      <c r="N406" s="49">
        <f t="shared" si="38"/>
        <v>7.1999999999999993</v>
      </c>
      <c r="O406" s="27" t="s">
        <v>1150</v>
      </c>
      <c r="P406" s="37"/>
    </row>
    <row r="407" spans="1:16" s="16" customFormat="1">
      <c r="A407" s="30">
        <v>22</v>
      </c>
      <c r="B407" s="38" t="s">
        <v>1255</v>
      </c>
      <c r="C407" s="50" t="s">
        <v>459</v>
      </c>
      <c r="D407" s="50" t="s">
        <v>462</v>
      </c>
      <c r="E407" s="45" t="s">
        <v>1369</v>
      </c>
      <c r="F407" s="36">
        <v>0.8</v>
      </c>
      <c r="G407" s="38" t="s">
        <v>1065</v>
      </c>
      <c r="H407" s="34">
        <v>3.5</v>
      </c>
      <c r="I407" s="48">
        <v>24</v>
      </c>
      <c r="J407" s="34">
        <v>14.4</v>
      </c>
      <c r="K407" s="27"/>
      <c r="L407" s="49">
        <f t="shared" si="36"/>
        <v>24</v>
      </c>
      <c r="M407" s="27">
        <f t="shared" si="37"/>
        <v>14.4</v>
      </c>
      <c r="N407" s="49">
        <f t="shared" si="38"/>
        <v>9.6</v>
      </c>
      <c r="O407" s="27" t="s">
        <v>1150</v>
      </c>
      <c r="P407" s="37"/>
    </row>
    <row r="408" spans="1:16" s="16" customFormat="1">
      <c r="A408" s="30">
        <v>23</v>
      </c>
      <c r="B408" s="38" t="s">
        <v>1255</v>
      </c>
      <c r="C408" s="50" t="s">
        <v>483</v>
      </c>
      <c r="D408" s="50" t="s">
        <v>1257</v>
      </c>
      <c r="E408" s="45" t="s">
        <v>1263</v>
      </c>
      <c r="F408" s="46">
        <v>0.31900000000000001</v>
      </c>
      <c r="G408" s="38" t="s">
        <v>1065</v>
      </c>
      <c r="H408" s="34">
        <v>3.5</v>
      </c>
      <c r="I408" s="47">
        <v>12.122</v>
      </c>
      <c r="J408" s="34">
        <v>5.7</v>
      </c>
      <c r="K408" s="27"/>
      <c r="L408" s="49">
        <f t="shared" si="36"/>
        <v>12.122</v>
      </c>
      <c r="M408" s="27">
        <f t="shared" si="37"/>
        <v>5.7</v>
      </c>
      <c r="N408" s="49">
        <f t="shared" si="38"/>
        <v>6.4219999999999997</v>
      </c>
      <c r="O408" s="27" t="s">
        <v>1150</v>
      </c>
      <c r="P408" s="37"/>
    </row>
    <row r="409" spans="1:16" s="16" customFormat="1">
      <c r="A409" s="30">
        <v>24</v>
      </c>
      <c r="B409" s="38" t="s">
        <v>1255</v>
      </c>
      <c r="C409" s="50" t="s">
        <v>483</v>
      </c>
      <c r="D409" s="50" t="s">
        <v>1257</v>
      </c>
      <c r="E409" s="45" t="s">
        <v>1264</v>
      </c>
      <c r="F409" s="46">
        <v>1.5</v>
      </c>
      <c r="G409" s="38" t="s">
        <v>1065</v>
      </c>
      <c r="H409" s="34">
        <v>4</v>
      </c>
      <c r="I409" s="50">
        <v>52.5</v>
      </c>
      <c r="J409" s="34">
        <v>27</v>
      </c>
      <c r="K409" s="27"/>
      <c r="L409" s="49">
        <f t="shared" si="36"/>
        <v>52.5</v>
      </c>
      <c r="M409" s="27">
        <f t="shared" si="37"/>
        <v>27</v>
      </c>
      <c r="N409" s="49">
        <f t="shared" si="38"/>
        <v>25.5</v>
      </c>
      <c r="O409" s="27" t="s">
        <v>1150</v>
      </c>
      <c r="P409" s="37"/>
    </row>
    <row r="410" spans="1:16" s="16" customFormat="1">
      <c r="A410" s="30">
        <v>25</v>
      </c>
      <c r="B410" s="38" t="s">
        <v>1255</v>
      </c>
      <c r="C410" s="50" t="s">
        <v>483</v>
      </c>
      <c r="D410" s="50" t="s">
        <v>1258</v>
      </c>
      <c r="E410" s="45" t="s">
        <v>1265</v>
      </c>
      <c r="F410" s="36">
        <v>0.5</v>
      </c>
      <c r="G410" s="38" t="s">
        <v>1065</v>
      </c>
      <c r="H410" s="38">
        <v>3.5</v>
      </c>
      <c r="I410" s="51">
        <v>18</v>
      </c>
      <c r="J410" s="34">
        <v>9</v>
      </c>
      <c r="K410" s="27"/>
      <c r="L410" s="49">
        <f t="shared" si="36"/>
        <v>18</v>
      </c>
      <c r="M410" s="27">
        <f t="shared" si="37"/>
        <v>9</v>
      </c>
      <c r="N410" s="49">
        <f t="shared" si="38"/>
        <v>9</v>
      </c>
      <c r="O410" s="27" t="s">
        <v>1150</v>
      </c>
      <c r="P410" s="37"/>
    </row>
    <row r="411" spans="1:16" s="16" customFormat="1">
      <c r="A411" s="30">
        <v>26</v>
      </c>
      <c r="B411" s="38" t="s">
        <v>1255</v>
      </c>
      <c r="C411" s="50" t="s">
        <v>483</v>
      </c>
      <c r="D411" s="50" t="s">
        <v>1259</v>
      </c>
      <c r="E411" s="45" t="s">
        <v>1266</v>
      </c>
      <c r="F411" s="46">
        <v>0.3</v>
      </c>
      <c r="G411" s="38" t="s">
        <v>1065</v>
      </c>
      <c r="H411" s="38">
        <v>3.5</v>
      </c>
      <c r="I411" s="38">
        <v>10.799999999999999</v>
      </c>
      <c r="J411" s="34">
        <v>5.4</v>
      </c>
      <c r="K411" s="27"/>
      <c r="L411" s="49">
        <f t="shared" si="36"/>
        <v>10.799999999999999</v>
      </c>
      <c r="M411" s="27">
        <f t="shared" si="37"/>
        <v>5.4</v>
      </c>
      <c r="N411" s="49">
        <f t="shared" si="38"/>
        <v>5.3999999999999986</v>
      </c>
      <c r="O411" s="27" t="s">
        <v>1150</v>
      </c>
      <c r="P411" s="37"/>
    </row>
    <row r="412" spans="1:16" s="16" customFormat="1">
      <c r="A412" s="30">
        <v>27</v>
      </c>
      <c r="B412" s="38" t="s">
        <v>1255</v>
      </c>
      <c r="C412" s="50" t="s">
        <v>483</v>
      </c>
      <c r="D412" s="50" t="s">
        <v>1259</v>
      </c>
      <c r="E412" s="45" t="s">
        <v>1267</v>
      </c>
      <c r="F412" s="46">
        <v>0.3</v>
      </c>
      <c r="G412" s="38" t="s">
        <v>1065</v>
      </c>
      <c r="H412" s="38">
        <v>3.5</v>
      </c>
      <c r="I412" s="38">
        <v>10.799999999999999</v>
      </c>
      <c r="J412" s="34">
        <v>5.4</v>
      </c>
      <c r="K412" s="27"/>
      <c r="L412" s="49">
        <f t="shared" si="36"/>
        <v>10.799999999999999</v>
      </c>
      <c r="M412" s="27">
        <f t="shared" si="37"/>
        <v>5.4</v>
      </c>
      <c r="N412" s="49">
        <f t="shared" si="38"/>
        <v>5.3999999999999986</v>
      </c>
      <c r="O412" s="27" t="s">
        <v>1150</v>
      </c>
      <c r="P412" s="37"/>
    </row>
    <row r="413" spans="1:16" s="16" customFormat="1">
      <c r="A413" s="30">
        <v>28</v>
      </c>
      <c r="B413" s="38" t="s">
        <v>1324</v>
      </c>
      <c r="C413" s="50" t="s">
        <v>483</v>
      </c>
      <c r="D413" s="50" t="s">
        <v>373</v>
      </c>
      <c r="E413" s="45" t="s">
        <v>1268</v>
      </c>
      <c r="F413" s="36">
        <v>1.5</v>
      </c>
      <c r="G413" s="38" t="s">
        <v>1065</v>
      </c>
      <c r="H413" s="52">
        <v>3.5</v>
      </c>
      <c r="I413" s="51">
        <v>54</v>
      </c>
      <c r="J413" s="34">
        <v>27</v>
      </c>
      <c r="K413" s="27"/>
      <c r="L413" s="49">
        <f t="shared" si="36"/>
        <v>54</v>
      </c>
      <c r="M413" s="27">
        <f t="shared" si="37"/>
        <v>27</v>
      </c>
      <c r="N413" s="49">
        <f t="shared" si="38"/>
        <v>27</v>
      </c>
      <c r="O413" s="27" t="s">
        <v>1150</v>
      </c>
      <c r="P413" s="37"/>
    </row>
    <row r="414" spans="1:16" s="16" customFormat="1">
      <c r="A414" s="30">
        <v>29</v>
      </c>
      <c r="B414" s="38" t="s">
        <v>1324</v>
      </c>
      <c r="C414" s="50" t="s">
        <v>483</v>
      </c>
      <c r="D414" s="50" t="s">
        <v>373</v>
      </c>
      <c r="E414" s="45" t="s">
        <v>1269</v>
      </c>
      <c r="F414" s="36">
        <v>1.5</v>
      </c>
      <c r="G414" s="38" t="s">
        <v>1065</v>
      </c>
      <c r="H414" s="52">
        <v>3.5</v>
      </c>
      <c r="I414" s="51">
        <v>54</v>
      </c>
      <c r="J414" s="34">
        <v>27</v>
      </c>
      <c r="K414" s="27"/>
      <c r="L414" s="49">
        <f t="shared" si="36"/>
        <v>54</v>
      </c>
      <c r="M414" s="27">
        <f t="shared" si="37"/>
        <v>27</v>
      </c>
      <c r="N414" s="49">
        <f t="shared" si="38"/>
        <v>27</v>
      </c>
      <c r="O414" s="27" t="s">
        <v>1150</v>
      </c>
      <c r="P414" s="37"/>
    </row>
    <row r="415" spans="1:16" s="16" customFormat="1">
      <c r="A415" s="30">
        <v>30</v>
      </c>
      <c r="B415" s="38" t="s">
        <v>1324</v>
      </c>
      <c r="C415" s="50" t="s">
        <v>483</v>
      </c>
      <c r="D415" s="50" t="s">
        <v>484</v>
      </c>
      <c r="E415" s="45" t="s">
        <v>1270</v>
      </c>
      <c r="F415" s="36">
        <v>0.18</v>
      </c>
      <c r="G415" s="38" t="s">
        <v>1065</v>
      </c>
      <c r="H415" s="38">
        <v>3.5</v>
      </c>
      <c r="I415" s="51">
        <v>6.4799999999999995</v>
      </c>
      <c r="J415" s="34">
        <v>3.2</v>
      </c>
      <c r="K415" s="27"/>
      <c r="L415" s="49">
        <f t="shared" si="36"/>
        <v>6.4799999999999995</v>
      </c>
      <c r="M415" s="27">
        <f t="shared" si="37"/>
        <v>3.2</v>
      </c>
      <c r="N415" s="49">
        <f t="shared" si="38"/>
        <v>3.2799999999999994</v>
      </c>
      <c r="O415" s="27" t="s">
        <v>1150</v>
      </c>
      <c r="P415" s="37"/>
    </row>
    <row r="416" spans="1:16" s="16" customFormat="1">
      <c r="A416" s="30">
        <v>31</v>
      </c>
      <c r="B416" s="38" t="s">
        <v>1324</v>
      </c>
      <c r="C416" s="50" t="s">
        <v>483</v>
      </c>
      <c r="D416" s="50" t="s">
        <v>1328</v>
      </c>
      <c r="E416" s="45" t="s">
        <v>1271</v>
      </c>
      <c r="F416" s="36">
        <v>1.1000000000000001</v>
      </c>
      <c r="G416" s="38" t="s">
        <v>1065</v>
      </c>
      <c r="H416" s="52">
        <v>3.5</v>
      </c>
      <c r="I416" s="51">
        <v>39.6</v>
      </c>
      <c r="J416" s="34">
        <v>19.8</v>
      </c>
      <c r="K416" s="27"/>
      <c r="L416" s="49">
        <f t="shared" si="36"/>
        <v>39.6</v>
      </c>
      <c r="M416" s="27">
        <f t="shared" si="37"/>
        <v>19.8</v>
      </c>
      <c r="N416" s="49">
        <f t="shared" si="38"/>
        <v>19.8</v>
      </c>
      <c r="O416" s="27" t="s">
        <v>1150</v>
      </c>
      <c r="P416" s="37"/>
    </row>
    <row r="417" spans="1:16" s="16" customFormat="1">
      <c r="A417" s="30">
        <v>32</v>
      </c>
      <c r="B417" s="38" t="s">
        <v>1324</v>
      </c>
      <c r="C417" s="50" t="s">
        <v>483</v>
      </c>
      <c r="D417" s="50" t="s">
        <v>713</v>
      </c>
      <c r="E417" s="45" t="s">
        <v>1272</v>
      </c>
      <c r="F417" s="36">
        <v>1.2</v>
      </c>
      <c r="G417" s="38" t="s">
        <v>1065</v>
      </c>
      <c r="H417" s="52">
        <v>3.5</v>
      </c>
      <c r="I417" s="51">
        <v>43.199999999999996</v>
      </c>
      <c r="J417" s="34">
        <v>21.6</v>
      </c>
      <c r="K417" s="27"/>
      <c r="L417" s="49">
        <f t="shared" si="36"/>
        <v>43.199999999999996</v>
      </c>
      <c r="M417" s="27">
        <f t="shared" si="37"/>
        <v>21.6</v>
      </c>
      <c r="N417" s="49">
        <f t="shared" si="38"/>
        <v>21.599999999999994</v>
      </c>
      <c r="O417" s="27" t="s">
        <v>1150</v>
      </c>
      <c r="P417" s="37"/>
    </row>
    <row r="418" spans="1:16" s="16" customFormat="1">
      <c r="A418" s="30">
        <v>33</v>
      </c>
      <c r="B418" s="38" t="s">
        <v>1324</v>
      </c>
      <c r="C418" s="50" t="s">
        <v>483</v>
      </c>
      <c r="D418" s="50" t="s">
        <v>485</v>
      </c>
      <c r="E418" s="45" t="s">
        <v>1273</v>
      </c>
      <c r="F418" s="46">
        <v>1.5</v>
      </c>
      <c r="G418" s="38" t="s">
        <v>1065</v>
      </c>
      <c r="H418" s="34">
        <v>3.5</v>
      </c>
      <c r="I418" s="51">
        <v>54</v>
      </c>
      <c r="J418" s="34">
        <v>27</v>
      </c>
      <c r="K418" s="27"/>
      <c r="L418" s="49">
        <f t="shared" si="36"/>
        <v>54</v>
      </c>
      <c r="M418" s="27">
        <f t="shared" si="37"/>
        <v>27</v>
      </c>
      <c r="N418" s="49">
        <f t="shared" si="38"/>
        <v>27</v>
      </c>
      <c r="O418" s="27" t="s">
        <v>1150</v>
      </c>
      <c r="P418" s="37"/>
    </row>
    <row r="419" spans="1:16" s="16" customFormat="1">
      <c r="A419" s="30">
        <v>34</v>
      </c>
      <c r="B419" s="38" t="s">
        <v>1324</v>
      </c>
      <c r="C419" s="50" t="s">
        <v>483</v>
      </c>
      <c r="D419" s="50" t="s">
        <v>485</v>
      </c>
      <c r="E419" s="45" t="s">
        <v>1274</v>
      </c>
      <c r="F419" s="46">
        <v>0.3</v>
      </c>
      <c r="G419" s="38" t="s">
        <v>1065</v>
      </c>
      <c r="H419" s="34">
        <v>3.5</v>
      </c>
      <c r="I419" s="51">
        <v>10.799999999999999</v>
      </c>
      <c r="J419" s="34">
        <v>5.4</v>
      </c>
      <c r="K419" s="27"/>
      <c r="L419" s="49">
        <f t="shared" si="36"/>
        <v>10.799999999999999</v>
      </c>
      <c r="M419" s="27">
        <f t="shared" si="37"/>
        <v>5.4</v>
      </c>
      <c r="N419" s="49">
        <f t="shared" si="38"/>
        <v>5.3999999999999986</v>
      </c>
      <c r="O419" s="27" t="s">
        <v>1150</v>
      </c>
      <c r="P419" s="37"/>
    </row>
    <row r="420" spans="1:16" s="16" customFormat="1">
      <c r="A420" s="30">
        <v>35</v>
      </c>
      <c r="B420" s="38" t="s">
        <v>1324</v>
      </c>
      <c r="C420" s="50" t="s">
        <v>483</v>
      </c>
      <c r="D420" s="50" t="s">
        <v>1259</v>
      </c>
      <c r="E420" s="45" t="s">
        <v>1370</v>
      </c>
      <c r="F420" s="46">
        <v>1</v>
      </c>
      <c r="G420" s="38" t="s">
        <v>1065</v>
      </c>
      <c r="H420" s="34">
        <v>3.5</v>
      </c>
      <c r="I420" s="51">
        <v>36</v>
      </c>
      <c r="J420" s="34">
        <v>18</v>
      </c>
      <c r="K420" s="27"/>
      <c r="L420" s="49">
        <f t="shared" si="36"/>
        <v>36</v>
      </c>
      <c r="M420" s="27">
        <f t="shared" si="37"/>
        <v>18</v>
      </c>
      <c r="N420" s="49">
        <f t="shared" si="38"/>
        <v>18</v>
      </c>
      <c r="O420" s="27" t="s">
        <v>1150</v>
      </c>
      <c r="P420" s="37"/>
    </row>
    <row r="421" spans="1:16" s="16" customFormat="1">
      <c r="A421" s="30">
        <v>36</v>
      </c>
      <c r="B421" s="38" t="s">
        <v>1324</v>
      </c>
      <c r="C421" s="50" t="s">
        <v>483</v>
      </c>
      <c r="D421" s="50" t="s">
        <v>1259</v>
      </c>
      <c r="E421" s="45" t="s">
        <v>1371</v>
      </c>
      <c r="F421" s="46">
        <v>1.37</v>
      </c>
      <c r="G421" s="38" t="s">
        <v>1065</v>
      </c>
      <c r="H421" s="34">
        <v>3.5</v>
      </c>
      <c r="I421" s="51">
        <v>49.320000000000007</v>
      </c>
      <c r="J421" s="34">
        <v>24.7</v>
      </c>
      <c r="K421" s="27"/>
      <c r="L421" s="49">
        <f t="shared" si="36"/>
        <v>49.320000000000007</v>
      </c>
      <c r="M421" s="27">
        <f t="shared" si="37"/>
        <v>24.7</v>
      </c>
      <c r="N421" s="49">
        <f t="shared" si="38"/>
        <v>24.620000000000008</v>
      </c>
      <c r="O421" s="27" t="s">
        <v>1150</v>
      </c>
      <c r="P421" s="37"/>
    </row>
    <row r="422" spans="1:16" s="16" customFormat="1">
      <c r="A422" s="30">
        <v>37</v>
      </c>
      <c r="B422" s="38" t="s">
        <v>1324</v>
      </c>
      <c r="C422" s="50" t="s">
        <v>483</v>
      </c>
      <c r="D422" s="50" t="s">
        <v>713</v>
      </c>
      <c r="E422" s="45" t="s">
        <v>1372</v>
      </c>
      <c r="F422" s="36">
        <v>1</v>
      </c>
      <c r="G422" s="38" t="s">
        <v>1065</v>
      </c>
      <c r="H422" s="52">
        <v>3.5</v>
      </c>
      <c r="I422" s="51">
        <v>36</v>
      </c>
      <c r="J422" s="34">
        <v>18</v>
      </c>
      <c r="K422" s="27"/>
      <c r="L422" s="49">
        <f t="shared" si="36"/>
        <v>36</v>
      </c>
      <c r="M422" s="27">
        <f t="shared" si="37"/>
        <v>18</v>
      </c>
      <c r="N422" s="49">
        <f t="shared" si="38"/>
        <v>18</v>
      </c>
      <c r="O422" s="27" t="s">
        <v>1150</v>
      </c>
      <c r="P422" s="37"/>
    </row>
    <row r="423" spans="1:16" s="16" customFormat="1">
      <c r="A423" s="30">
        <v>38</v>
      </c>
      <c r="B423" s="38" t="s">
        <v>1324</v>
      </c>
      <c r="C423" s="50" t="s">
        <v>483</v>
      </c>
      <c r="D423" s="50" t="s">
        <v>1329</v>
      </c>
      <c r="E423" s="45" t="s">
        <v>1373</v>
      </c>
      <c r="F423" s="46">
        <v>2</v>
      </c>
      <c r="G423" s="38" t="s">
        <v>1065</v>
      </c>
      <c r="H423" s="34">
        <v>3.5</v>
      </c>
      <c r="I423" s="51">
        <f>F423*35</f>
        <v>70</v>
      </c>
      <c r="J423" s="34">
        <v>36</v>
      </c>
      <c r="K423" s="27"/>
      <c r="L423" s="49">
        <f t="shared" si="36"/>
        <v>70</v>
      </c>
      <c r="M423" s="27">
        <f t="shared" si="37"/>
        <v>36</v>
      </c>
      <c r="N423" s="49">
        <f t="shared" si="38"/>
        <v>34</v>
      </c>
      <c r="O423" s="27" t="s">
        <v>1150</v>
      </c>
      <c r="P423" s="37"/>
    </row>
    <row r="424" spans="1:16" s="16" customFormat="1">
      <c r="A424" s="30">
        <v>39</v>
      </c>
      <c r="B424" s="38" t="s">
        <v>1324</v>
      </c>
      <c r="C424" s="50" t="s">
        <v>483</v>
      </c>
      <c r="D424" s="50" t="s">
        <v>1329</v>
      </c>
      <c r="E424" s="45" t="s">
        <v>1374</v>
      </c>
      <c r="F424" s="46">
        <v>1.2</v>
      </c>
      <c r="G424" s="38" t="s">
        <v>1065</v>
      </c>
      <c r="H424" s="34">
        <v>3.5</v>
      </c>
      <c r="I424" s="51">
        <f>F424*35</f>
        <v>42</v>
      </c>
      <c r="J424" s="34">
        <v>21.6</v>
      </c>
      <c r="K424" s="27"/>
      <c r="L424" s="49">
        <f t="shared" si="36"/>
        <v>42</v>
      </c>
      <c r="M424" s="27">
        <f t="shared" si="37"/>
        <v>21.6</v>
      </c>
      <c r="N424" s="49">
        <f t="shared" si="38"/>
        <v>20.399999999999999</v>
      </c>
      <c r="O424" s="27" t="s">
        <v>1150</v>
      </c>
      <c r="P424" s="37"/>
    </row>
    <row r="425" spans="1:16" s="16" customFormat="1">
      <c r="A425" s="30">
        <v>40</v>
      </c>
      <c r="B425" s="38" t="s">
        <v>1324</v>
      </c>
      <c r="C425" s="50" t="s">
        <v>486</v>
      </c>
      <c r="D425" s="50" t="s">
        <v>487</v>
      </c>
      <c r="E425" s="45" t="s">
        <v>488</v>
      </c>
      <c r="F425" s="46">
        <v>4.0869999999999997</v>
      </c>
      <c r="G425" s="38" t="s">
        <v>1065</v>
      </c>
      <c r="H425" s="34">
        <v>5</v>
      </c>
      <c r="I425" s="34">
        <v>154.80000000000001</v>
      </c>
      <c r="J425" s="34">
        <v>73.599999999999994</v>
      </c>
      <c r="K425" s="27"/>
      <c r="L425" s="49">
        <f t="shared" si="36"/>
        <v>154.80000000000001</v>
      </c>
      <c r="M425" s="27">
        <f t="shared" si="37"/>
        <v>73.599999999999994</v>
      </c>
      <c r="N425" s="49">
        <f t="shared" si="38"/>
        <v>81.200000000000017</v>
      </c>
      <c r="O425" s="27" t="s">
        <v>1150</v>
      </c>
      <c r="P425" s="37"/>
    </row>
    <row r="426" spans="1:16" s="16" customFormat="1">
      <c r="A426" s="30">
        <v>41</v>
      </c>
      <c r="B426" s="38" t="s">
        <v>1324</v>
      </c>
      <c r="C426" s="50" t="s">
        <v>486</v>
      </c>
      <c r="D426" s="50" t="s">
        <v>1260</v>
      </c>
      <c r="E426" s="45" t="s">
        <v>1275</v>
      </c>
      <c r="F426" s="46">
        <v>0.4</v>
      </c>
      <c r="G426" s="38" t="s">
        <v>1065</v>
      </c>
      <c r="H426" s="34">
        <v>4.5</v>
      </c>
      <c r="I426" s="34">
        <v>14.4</v>
      </c>
      <c r="J426" s="34">
        <v>7.2</v>
      </c>
      <c r="K426" s="27"/>
      <c r="L426" s="49">
        <f t="shared" si="36"/>
        <v>14.4</v>
      </c>
      <c r="M426" s="27">
        <f t="shared" si="37"/>
        <v>7.2</v>
      </c>
      <c r="N426" s="49">
        <f t="shared" si="38"/>
        <v>7.2</v>
      </c>
      <c r="O426" s="27" t="s">
        <v>1150</v>
      </c>
      <c r="P426" s="37"/>
    </row>
    <row r="427" spans="1:16" s="16" customFormat="1" ht="24">
      <c r="A427" s="30">
        <v>42</v>
      </c>
      <c r="B427" s="38" t="s">
        <v>1324</v>
      </c>
      <c r="C427" s="50" t="s">
        <v>486</v>
      </c>
      <c r="D427" s="50" t="s">
        <v>1261</v>
      </c>
      <c r="E427" s="45" t="s">
        <v>1375</v>
      </c>
      <c r="F427" s="46">
        <v>0.68799999999999994</v>
      </c>
      <c r="G427" s="38" t="s">
        <v>1065</v>
      </c>
      <c r="H427" s="34">
        <v>3.5</v>
      </c>
      <c r="I427" s="34">
        <v>24.768000000000001</v>
      </c>
      <c r="J427" s="34">
        <v>12.4</v>
      </c>
      <c r="K427" s="27"/>
      <c r="L427" s="49">
        <f t="shared" si="36"/>
        <v>24.768000000000001</v>
      </c>
      <c r="M427" s="27">
        <f t="shared" si="37"/>
        <v>12.4</v>
      </c>
      <c r="N427" s="49">
        <f t="shared" si="38"/>
        <v>12.368</v>
      </c>
      <c r="O427" s="27" t="s">
        <v>1150</v>
      </c>
      <c r="P427" s="37"/>
    </row>
    <row r="428" spans="1:16" s="16" customFormat="1">
      <c r="A428" s="30">
        <v>43</v>
      </c>
      <c r="B428" s="38" t="s">
        <v>1324</v>
      </c>
      <c r="C428" s="50" t="s">
        <v>486</v>
      </c>
      <c r="D428" s="50" t="s">
        <v>1330</v>
      </c>
      <c r="E428" s="45" t="s">
        <v>1376</v>
      </c>
      <c r="F428" s="36">
        <v>1.3</v>
      </c>
      <c r="G428" s="38" t="s">
        <v>1065</v>
      </c>
      <c r="H428" s="38">
        <v>3.5</v>
      </c>
      <c r="I428" s="51">
        <v>46.8</v>
      </c>
      <c r="J428" s="34">
        <v>23.4</v>
      </c>
      <c r="K428" s="27"/>
      <c r="L428" s="49">
        <f t="shared" si="36"/>
        <v>46.8</v>
      </c>
      <c r="M428" s="27">
        <f t="shared" si="37"/>
        <v>23.4</v>
      </c>
      <c r="N428" s="49">
        <f t="shared" si="38"/>
        <v>23.4</v>
      </c>
      <c r="O428" s="27" t="s">
        <v>1150</v>
      </c>
      <c r="P428" s="37"/>
    </row>
    <row r="429" spans="1:16" s="16" customFormat="1">
      <c r="A429" s="30">
        <v>44</v>
      </c>
      <c r="B429" s="38" t="s">
        <v>1324</v>
      </c>
      <c r="C429" s="50" t="s">
        <v>489</v>
      </c>
      <c r="D429" s="50" t="s">
        <v>490</v>
      </c>
      <c r="E429" s="45" t="s">
        <v>1276</v>
      </c>
      <c r="F429" s="36">
        <v>0.3</v>
      </c>
      <c r="G429" s="38" t="s">
        <v>1065</v>
      </c>
      <c r="H429" s="38">
        <v>3.5</v>
      </c>
      <c r="I429" s="51">
        <v>10.799999999999999</v>
      </c>
      <c r="J429" s="34">
        <v>5.4</v>
      </c>
      <c r="K429" s="27"/>
      <c r="L429" s="49">
        <f t="shared" si="36"/>
        <v>10.799999999999999</v>
      </c>
      <c r="M429" s="27">
        <f t="shared" si="37"/>
        <v>5.4</v>
      </c>
      <c r="N429" s="49">
        <f t="shared" si="38"/>
        <v>5.3999999999999986</v>
      </c>
      <c r="O429" s="27" t="s">
        <v>1150</v>
      </c>
      <c r="P429" s="37"/>
    </row>
    <row r="430" spans="1:16" s="16" customFormat="1">
      <c r="A430" s="30">
        <v>45</v>
      </c>
      <c r="B430" s="38" t="s">
        <v>1324</v>
      </c>
      <c r="C430" s="50" t="s">
        <v>489</v>
      </c>
      <c r="D430" s="50" t="s">
        <v>490</v>
      </c>
      <c r="E430" s="45" t="s">
        <v>1277</v>
      </c>
      <c r="F430" s="36">
        <v>1</v>
      </c>
      <c r="G430" s="38" t="s">
        <v>1065</v>
      </c>
      <c r="H430" s="38">
        <v>6</v>
      </c>
      <c r="I430" s="51">
        <v>36</v>
      </c>
      <c r="J430" s="34">
        <v>18</v>
      </c>
      <c r="K430" s="27"/>
      <c r="L430" s="49">
        <f t="shared" si="36"/>
        <v>36</v>
      </c>
      <c r="M430" s="27">
        <f t="shared" si="37"/>
        <v>18</v>
      </c>
      <c r="N430" s="49">
        <f t="shared" si="38"/>
        <v>18</v>
      </c>
      <c r="O430" s="27" t="s">
        <v>1150</v>
      </c>
      <c r="P430" s="37"/>
    </row>
    <row r="431" spans="1:16" s="16" customFormat="1">
      <c r="A431" s="30">
        <v>46</v>
      </c>
      <c r="B431" s="38" t="s">
        <v>1324</v>
      </c>
      <c r="C431" s="50" t="s">
        <v>489</v>
      </c>
      <c r="D431" s="38" t="s">
        <v>1331</v>
      </c>
      <c r="E431" s="45" t="s">
        <v>1278</v>
      </c>
      <c r="F431" s="36">
        <v>0.4</v>
      </c>
      <c r="G431" s="38" t="s">
        <v>1065</v>
      </c>
      <c r="H431" s="38">
        <v>3.5</v>
      </c>
      <c r="I431" s="51">
        <v>14.4</v>
      </c>
      <c r="J431" s="34">
        <v>7.2</v>
      </c>
      <c r="K431" s="27"/>
      <c r="L431" s="49">
        <f t="shared" si="36"/>
        <v>14.4</v>
      </c>
      <c r="M431" s="27">
        <f t="shared" si="37"/>
        <v>7.2</v>
      </c>
      <c r="N431" s="49">
        <f t="shared" si="38"/>
        <v>7.2</v>
      </c>
      <c r="O431" s="27" t="s">
        <v>1150</v>
      </c>
      <c r="P431" s="37"/>
    </row>
    <row r="432" spans="1:16" s="16" customFormat="1">
      <c r="A432" s="30">
        <v>47</v>
      </c>
      <c r="B432" s="38" t="s">
        <v>1324</v>
      </c>
      <c r="C432" s="50" t="s">
        <v>489</v>
      </c>
      <c r="D432" s="38" t="s">
        <v>1332</v>
      </c>
      <c r="E432" s="45" t="s">
        <v>1279</v>
      </c>
      <c r="F432" s="36">
        <v>5</v>
      </c>
      <c r="G432" s="38" t="s">
        <v>1065</v>
      </c>
      <c r="H432" s="38">
        <v>3.5</v>
      </c>
      <c r="I432" s="51">
        <v>180</v>
      </c>
      <c r="J432" s="34">
        <v>90</v>
      </c>
      <c r="K432" s="27"/>
      <c r="L432" s="49">
        <f t="shared" si="36"/>
        <v>180</v>
      </c>
      <c r="M432" s="27">
        <f t="shared" si="37"/>
        <v>90</v>
      </c>
      <c r="N432" s="49">
        <f t="shared" si="38"/>
        <v>90</v>
      </c>
      <c r="O432" s="27" t="s">
        <v>1150</v>
      </c>
      <c r="P432" s="37"/>
    </row>
    <row r="433" spans="1:16" s="16" customFormat="1">
      <c r="A433" s="30">
        <v>48</v>
      </c>
      <c r="B433" s="38" t="s">
        <v>1324</v>
      </c>
      <c r="C433" s="50" t="s">
        <v>489</v>
      </c>
      <c r="D433" s="38" t="s">
        <v>1333</v>
      </c>
      <c r="E433" s="55" t="s">
        <v>1280</v>
      </c>
      <c r="F433" s="36">
        <v>1.85</v>
      </c>
      <c r="G433" s="38" t="s">
        <v>1065</v>
      </c>
      <c r="H433" s="38">
        <v>3.5</v>
      </c>
      <c r="I433" s="51">
        <v>140</v>
      </c>
      <c r="J433" s="34">
        <v>33</v>
      </c>
      <c r="K433" s="27"/>
      <c r="L433" s="49">
        <f t="shared" si="36"/>
        <v>140</v>
      </c>
      <c r="M433" s="27">
        <f t="shared" si="37"/>
        <v>33</v>
      </c>
      <c r="N433" s="49">
        <f t="shared" si="38"/>
        <v>107</v>
      </c>
      <c r="O433" s="27" t="s">
        <v>1150</v>
      </c>
      <c r="P433" s="37"/>
    </row>
    <row r="434" spans="1:16" s="16" customFormat="1">
      <c r="A434" s="30">
        <v>49</v>
      </c>
      <c r="B434" s="38" t="s">
        <v>1324</v>
      </c>
      <c r="C434" s="50" t="s">
        <v>489</v>
      </c>
      <c r="D434" s="50" t="s">
        <v>490</v>
      </c>
      <c r="E434" s="45" t="s">
        <v>1377</v>
      </c>
      <c r="F434" s="36">
        <v>0.3</v>
      </c>
      <c r="G434" s="38" t="s">
        <v>1065</v>
      </c>
      <c r="H434" s="38">
        <v>3.5</v>
      </c>
      <c r="I434" s="51">
        <v>10.799999999999999</v>
      </c>
      <c r="J434" s="34">
        <v>5.4</v>
      </c>
      <c r="K434" s="27"/>
      <c r="L434" s="49">
        <f t="shared" si="36"/>
        <v>10.799999999999999</v>
      </c>
      <c r="M434" s="27">
        <f t="shared" si="37"/>
        <v>5.4</v>
      </c>
      <c r="N434" s="49">
        <f t="shared" si="38"/>
        <v>5.3999999999999986</v>
      </c>
      <c r="O434" s="27" t="s">
        <v>1150</v>
      </c>
      <c r="P434" s="37"/>
    </row>
    <row r="435" spans="1:16" s="16" customFormat="1">
      <c r="A435" s="30">
        <v>50</v>
      </c>
      <c r="B435" s="38" t="s">
        <v>1324</v>
      </c>
      <c r="C435" s="50" t="s">
        <v>489</v>
      </c>
      <c r="D435" s="50" t="s">
        <v>1334</v>
      </c>
      <c r="E435" s="45" t="s">
        <v>1378</v>
      </c>
      <c r="F435" s="36">
        <v>0.7</v>
      </c>
      <c r="G435" s="38" t="s">
        <v>1065</v>
      </c>
      <c r="H435" s="38">
        <v>3.5</v>
      </c>
      <c r="I435" s="51">
        <v>25.2</v>
      </c>
      <c r="J435" s="34">
        <v>12.6</v>
      </c>
      <c r="K435" s="27"/>
      <c r="L435" s="49">
        <f t="shared" si="36"/>
        <v>25.2</v>
      </c>
      <c r="M435" s="27">
        <f t="shared" si="37"/>
        <v>12.6</v>
      </c>
      <c r="N435" s="49">
        <f t="shared" si="38"/>
        <v>12.6</v>
      </c>
      <c r="O435" s="27" t="s">
        <v>1150</v>
      </c>
      <c r="P435" s="37"/>
    </row>
    <row r="436" spans="1:16" s="16" customFormat="1">
      <c r="A436" s="30">
        <v>51</v>
      </c>
      <c r="B436" s="38" t="s">
        <v>1324</v>
      </c>
      <c r="C436" s="50" t="s">
        <v>489</v>
      </c>
      <c r="D436" s="38" t="s">
        <v>1333</v>
      </c>
      <c r="E436" s="45" t="s">
        <v>1379</v>
      </c>
      <c r="F436" s="36">
        <v>1.022</v>
      </c>
      <c r="G436" s="38" t="s">
        <v>1065</v>
      </c>
      <c r="H436" s="38">
        <v>3.5</v>
      </c>
      <c r="I436" s="51">
        <v>40</v>
      </c>
      <c r="J436" s="34">
        <v>18.399999999999999</v>
      </c>
      <c r="K436" s="27"/>
      <c r="L436" s="49">
        <f t="shared" si="36"/>
        <v>40</v>
      </c>
      <c r="M436" s="27">
        <f t="shared" si="37"/>
        <v>18.399999999999999</v>
      </c>
      <c r="N436" s="49">
        <f t="shared" si="38"/>
        <v>21.6</v>
      </c>
      <c r="O436" s="27" t="s">
        <v>1150</v>
      </c>
      <c r="P436" s="37"/>
    </row>
    <row r="437" spans="1:16" s="16" customFormat="1">
      <c r="A437" s="30">
        <v>52</v>
      </c>
      <c r="B437" s="38" t="s">
        <v>1324</v>
      </c>
      <c r="C437" s="50" t="s">
        <v>489</v>
      </c>
      <c r="D437" s="38" t="s">
        <v>1335</v>
      </c>
      <c r="E437" s="45" t="s">
        <v>1380</v>
      </c>
      <c r="F437" s="36">
        <v>1</v>
      </c>
      <c r="G437" s="38" t="s">
        <v>1065</v>
      </c>
      <c r="H437" s="38">
        <v>3.5</v>
      </c>
      <c r="I437" s="51">
        <v>36</v>
      </c>
      <c r="J437" s="34">
        <v>18</v>
      </c>
      <c r="K437" s="27"/>
      <c r="L437" s="49">
        <f t="shared" si="36"/>
        <v>36</v>
      </c>
      <c r="M437" s="27">
        <f t="shared" si="37"/>
        <v>18</v>
      </c>
      <c r="N437" s="49">
        <f t="shared" si="38"/>
        <v>18</v>
      </c>
      <c r="O437" s="27" t="s">
        <v>1150</v>
      </c>
      <c r="P437" s="37"/>
    </row>
    <row r="438" spans="1:16" s="16" customFormat="1">
      <c r="A438" s="30">
        <v>53</v>
      </c>
      <c r="B438" s="27" t="s">
        <v>1336</v>
      </c>
      <c r="C438" s="27" t="s">
        <v>1337</v>
      </c>
      <c r="D438" s="27" t="s">
        <v>1338</v>
      </c>
      <c r="E438" s="31" t="s">
        <v>1381</v>
      </c>
      <c r="F438" s="27">
        <v>16.2</v>
      </c>
      <c r="G438" s="27" t="s">
        <v>1029</v>
      </c>
      <c r="H438" s="27">
        <v>6.5</v>
      </c>
      <c r="I438" s="27">
        <v>1605</v>
      </c>
      <c r="J438" s="27">
        <v>972</v>
      </c>
      <c r="K438" s="27"/>
      <c r="L438" s="49">
        <f t="shared" si="36"/>
        <v>1605</v>
      </c>
      <c r="M438" s="27">
        <f t="shared" si="37"/>
        <v>972</v>
      </c>
      <c r="N438" s="49">
        <f t="shared" si="38"/>
        <v>633</v>
      </c>
      <c r="O438" s="27" t="s">
        <v>1150</v>
      </c>
      <c r="P438" s="37"/>
    </row>
    <row r="439" spans="1:16" s="16" customFormat="1">
      <c r="A439" s="30">
        <v>54</v>
      </c>
      <c r="B439" s="38" t="s">
        <v>1324</v>
      </c>
      <c r="C439" s="44" t="s">
        <v>491</v>
      </c>
      <c r="D439" s="44" t="s">
        <v>1339</v>
      </c>
      <c r="E439" s="53" t="s">
        <v>1382</v>
      </c>
      <c r="F439" s="54">
        <v>1.7</v>
      </c>
      <c r="G439" s="38" t="s">
        <v>1065</v>
      </c>
      <c r="H439" s="44">
        <v>3.5</v>
      </c>
      <c r="I439" s="44">
        <v>61.199999999999996</v>
      </c>
      <c r="J439" s="34">
        <v>30.6</v>
      </c>
      <c r="K439" s="27"/>
      <c r="L439" s="49">
        <f t="shared" si="36"/>
        <v>61.199999999999996</v>
      </c>
      <c r="M439" s="27">
        <f t="shared" si="37"/>
        <v>30.6</v>
      </c>
      <c r="N439" s="49">
        <f t="shared" si="38"/>
        <v>30.599999999999994</v>
      </c>
      <c r="O439" s="27" t="s">
        <v>1150</v>
      </c>
      <c r="P439" s="37"/>
    </row>
    <row r="440" spans="1:16" s="16" customFormat="1">
      <c r="A440" s="30">
        <v>55</v>
      </c>
      <c r="B440" s="38" t="s">
        <v>1324</v>
      </c>
      <c r="C440" s="44" t="s">
        <v>491</v>
      </c>
      <c r="D440" s="44" t="s">
        <v>1340</v>
      </c>
      <c r="E440" s="53" t="s">
        <v>1383</v>
      </c>
      <c r="F440" s="54">
        <v>1.3</v>
      </c>
      <c r="G440" s="38" t="s">
        <v>1065</v>
      </c>
      <c r="H440" s="44">
        <v>3.5</v>
      </c>
      <c r="I440" s="44">
        <v>46.800000000000004</v>
      </c>
      <c r="J440" s="34">
        <v>23.4</v>
      </c>
      <c r="K440" s="27"/>
      <c r="L440" s="49">
        <f t="shared" si="36"/>
        <v>46.800000000000004</v>
      </c>
      <c r="M440" s="27">
        <f t="shared" si="37"/>
        <v>23.4</v>
      </c>
      <c r="N440" s="49">
        <f t="shared" si="38"/>
        <v>23.400000000000006</v>
      </c>
      <c r="O440" s="27" t="s">
        <v>1150</v>
      </c>
      <c r="P440" s="37"/>
    </row>
    <row r="441" spans="1:16" s="16" customFormat="1">
      <c r="A441" s="30">
        <v>56</v>
      </c>
      <c r="B441" s="38" t="s">
        <v>1324</v>
      </c>
      <c r="C441" s="44" t="s">
        <v>491</v>
      </c>
      <c r="D441" s="44" t="s">
        <v>1341</v>
      </c>
      <c r="E441" s="53" t="s">
        <v>1384</v>
      </c>
      <c r="F441" s="54">
        <v>1.3</v>
      </c>
      <c r="G441" s="38" t="s">
        <v>1065</v>
      </c>
      <c r="H441" s="44">
        <v>3.5</v>
      </c>
      <c r="I441" s="44">
        <v>46.800000000000004</v>
      </c>
      <c r="J441" s="34">
        <v>23.4</v>
      </c>
      <c r="K441" s="27"/>
      <c r="L441" s="49">
        <f t="shared" si="36"/>
        <v>46.800000000000004</v>
      </c>
      <c r="M441" s="27">
        <f t="shared" si="37"/>
        <v>23.4</v>
      </c>
      <c r="N441" s="49">
        <f t="shared" si="38"/>
        <v>23.400000000000006</v>
      </c>
      <c r="O441" s="27" t="s">
        <v>1150</v>
      </c>
      <c r="P441" s="37"/>
    </row>
    <row r="442" spans="1:16" s="16" customFormat="1">
      <c r="A442" s="30">
        <v>57</v>
      </c>
      <c r="B442" s="38" t="s">
        <v>1324</v>
      </c>
      <c r="C442" s="50" t="s">
        <v>491</v>
      </c>
      <c r="D442" s="50" t="s">
        <v>1339</v>
      </c>
      <c r="E442" s="45" t="s">
        <v>1385</v>
      </c>
      <c r="F442" s="46">
        <v>0.91900000000000004</v>
      </c>
      <c r="G442" s="38" t="s">
        <v>1065</v>
      </c>
      <c r="H442" s="50">
        <v>3.5</v>
      </c>
      <c r="I442" s="50">
        <v>33.084000000000003</v>
      </c>
      <c r="J442" s="34">
        <v>16.5</v>
      </c>
      <c r="K442" s="27"/>
      <c r="L442" s="49">
        <f t="shared" si="36"/>
        <v>33.084000000000003</v>
      </c>
      <c r="M442" s="27">
        <f t="shared" si="37"/>
        <v>16.5</v>
      </c>
      <c r="N442" s="49">
        <f t="shared" si="38"/>
        <v>16.584000000000003</v>
      </c>
      <c r="O442" s="27" t="s">
        <v>1150</v>
      </c>
      <c r="P442" s="37"/>
    </row>
    <row r="443" spans="1:16" s="16" customFormat="1">
      <c r="A443" s="30">
        <v>58</v>
      </c>
      <c r="B443" s="38" t="s">
        <v>1324</v>
      </c>
      <c r="C443" s="50" t="s">
        <v>491</v>
      </c>
      <c r="D443" s="50" t="s">
        <v>1341</v>
      </c>
      <c r="E443" s="45" t="s">
        <v>1386</v>
      </c>
      <c r="F443" s="36">
        <v>1.86</v>
      </c>
      <c r="G443" s="38" t="s">
        <v>1065</v>
      </c>
      <c r="H443" s="38">
        <v>3.5</v>
      </c>
      <c r="I443" s="51">
        <v>66.960000000000008</v>
      </c>
      <c r="J443" s="34">
        <v>33.5</v>
      </c>
      <c r="K443" s="27"/>
      <c r="L443" s="49">
        <f t="shared" si="36"/>
        <v>66.960000000000008</v>
      </c>
      <c r="M443" s="27">
        <f t="shared" si="37"/>
        <v>33.5</v>
      </c>
      <c r="N443" s="49">
        <f t="shared" si="38"/>
        <v>33.460000000000008</v>
      </c>
      <c r="O443" s="27" t="s">
        <v>1150</v>
      </c>
      <c r="P443" s="37"/>
    </row>
    <row r="444" spans="1:16" s="16" customFormat="1">
      <c r="A444" s="30">
        <v>59</v>
      </c>
      <c r="B444" s="56" t="s">
        <v>1336</v>
      </c>
      <c r="C444" s="43" t="s">
        <v>1342</v>
      </c>
      <c r="D444" s="27" t="s">
        <v>497</v>
      </c>
      <c r="E444" s="57" t="s">
        <v>1387</v>
      </c>
      <c r="F444" s="43">
        <v>1.8580000000000001</v>
      </c>
      <c r="G444" s="43" t="s">
        <v>1035</v>
      </c>
      <c r="H444" s="27">
        <v>4.5</v>
      </c>
      <c r="I444" s="27">
        <v>70.599999999999994</v>
      </c>
      <c r="J444" s="27">
        <v>33.4</v>
      </c>
      <c r="K444" s="27"/>
      <c r="L444" s="49">
        <f t="shared" si="36"/>
        <v>70.599999999999994</v>
      </c>
      <c r="M444" s="27">
        <f t="shared" si="37"/>
        <v>33.4</v>
      </c>
      <c r="N444" s="49">
        <f t="shared" si="38"/>
        <v>37.199999999999996</v>
      </c>
      <c r="O444" s="27" t="s">
        <v>1150</v>
      </c>
      <c r="P444" s="37"/>
    </row>
    <row r="445" spans="1:16" s="16" customFormat="1">
      <c r="A445" s="30">
        <v>60</v>
      </c>
      <c r="B445" s="56" t="s">
        <v>1343</v>
      </c>
      <c r="C445" s="43" t="s">
        <v>1342</v>
      </c>
      <c r="D445" s="27" t="s">
        <v>497</v>
      </c>
      <c r="E445" s="57" t="s">
        <v>1388</v>
      </c>
      <c r="F445" s="43">
        <v>0.86699999999999999</v>
      </c>
      <c r="G445" s="43" t="s">
        <v>1035</v>
      </c>
      <c r="H445" s="27">
        <v>4.5</v>
      </c>
      <c r="I445" s="27">
        <v>32.9</v>
      </c>
      <c r="J445" s="27">
        <v>15.6</v>
      </c>
      <c r="K445" s="27"/>
      <c r="L445" s="49">
        <f t="shared" si="36"/>
        <v>32.9</v>
      </c>
      <c r="M445" s="27">
        <f t="shared" si="37"/>
        <v>15.6</v>
      </c>
      <c r="N445" s="49">
        <f t="shared" si="38"/>
        <v>17.299999999999997</v>
      </c>
      <c r="O445" s="27" t="s">
        <v>1150</v>
      </c>
      <c r="P445" s="37"/>
    </row>
    <row r="446" spans="1:16" s="16" customFormat="1">
      <c r="A446" s="30">
        <v>61</v>
      </c>
      <c r="B446" s="38" t="s">
        <v>1344</v>
      </c>
      <c r="C446" s="44" t="s">
        <v>492</v>
      </c>
      <c r="D446" s="44" t="s">
        <v>498</v>
      </c>
      <c r="E446" s="53" t="s">
        <v>1389</v>
      </c>
      <c r="F446" s="36">
        <v>1.07</v>
      </c>
      <c r="G446" s="38" t="s">
        <v>1065</v>
      </c>
      <c r="H446" s="44">
        <v>3.5</v>
      </c>
      <c r="I446" s="49">
        <v>38.520000000000003</v>
      </c>
      <c r="J446" s="34">
        <v>19.3</v>
      </c>
      <c r="K446" s="27"/>
      <c r="L446" s="49">
        <f t="shared" si="36"/>
        <v>38.520000000000003</v>
      </c>
      <c r="M446" s="27">
        <f t="shared" si="37"/>
        <v>19.3</v>
      </c>
      <c r="N446" s="49">
        <f t="shared" si="38"/>
        <v>19.220000000000002</v>
      </c>
      <c r="O446" s="27" t="s">
        <v>1150</v>
      </c>
      <c r="P446" s="37"/>
    </row>
    <row r="447" spans="1:16" s="16" customFormat="1">
      <c r="A447" s="30">
        <v>62</v>
      </c>
      <c r="B447" s="38" t="s">
        <v>1344</v>
      </c>
      <c r="C447" s="44" t="s">
        <v>492</v>
      </c>
      <c r="D447" s="44" t="s">
        <v>498</v>
      </c>
      <c r="E447" s="53" t="s">
        <v>1390</v>
      </c>
      <c r="F447" s="36">
        <v>0.98699999999999999</v>
      </c>
      <c r="G447" s="38" t="s">
        <v>1065</v>
      </c>
      <c r="H447" s="44">
        <v>3.5</v>
      </c>
      <c r="I447" s="49">
        <v>35</v>
      </c>
      <c r="J447" s="34">
        <v>17.8</v>
      </c>
      <c r="K447" s="27"/>
      <c r="L447" s="49">
        <f t="shared" si="36"/>
        <v>35</v>
      </c>
      <c r="M447" s="27">
        <f t="shared" si="37"/>
        <v>17.8</v>
      </c>
      <c r="N447" s="49">
        <f t="shared" si="38"/>
        <v>17.2</v>
      </c>
      <c r="O447" s="27" t="s">
        <v>1150</v>
      </c>
      <c r="P447" s="37"/>
    </row>
    <row r="448" spans="1:16" s="16" customFormat="1">
      <c r="A448" s="30">
        <v>63</v>
      </c>
      <c r="B448" s="38" t="s">
        <v>1344</v>
      </c>
      <c r="C448" s="44" t="s">
        <v>492</v>
      </c>
      <c r="D448" s="50" t="s">
        <v>1345</v>
      </c>
      <c r="E448" s="45" t="s">
        <v>1391</v>
      </c>
      <c r="F448" s="36">
        <v>0.25</v>
      </c>
      <c r="G448" s="38" t="s">
        <v>1065</v>
      </c>
      <c r="H448" s="50">
        <v>3.5</v>
      </c>
      <c r="I448" s="48">
        <v>9</v>
      </c>
      <c r="J448" s="34">
        <v>4.5</v>
      </c>
      <c r="K448" s="27"/>
      <c r="L448" s="49">
        <f t="shared" si="36"/>
        <v>9</v>
      </c>
      <c r="M448" s="27">
        <f t="shared" si="37"/>
        <v>4.5</v>
      </c>
      <c r="N448" s="49">
        <f t="shared" si="38"/>
        <v>4.5</v>
      </c>
      <c r="O448" s="27" t="s">
        <v>1150</v>
      </c>
      <c r="P448" s="37"/>
    </row>
    <row r="449" spans="1:16" s="16" customFormat="1">
      <c r="A449" s="30">
        <v>64</v>
      </c>
      <c r="B449" s="38" t="s">
        <v>1344</v>
      </c>
      <c r="C449" s="44" t="s">
        <v>492</v>
      </c>
      <c r="D449" s="50" t="s">
        <v>1345</v>
      </c>
      <c r="E449" s="45" t="s">
        <v>1392</v>
      </c>
      <c r="F449" s="36">
        <v>0.66</v>
      </c>
      <c r="G449" s="38" t="s">
        <v>1065</v>
      </c>
      <c r="H449" s="50">
        <v>3.5</v>
      </c>
      <c r="I449" s="48">
        <v>23.76</v>
      </c>
      <c r="J449" s="34">
        <v>11.9</v>
      </c>
      <c r="K449" s="27"/>
      <c r="L449" s="49">
        <f t="shared" si="36"/>
        <v>23.76</v>
      </c>
      <c r="M449" s="27">
        <f t="shared" si="37"/>
        <v>11.9</v>
      </c>
      <c r="N449" s="49">
        <f t="shared" si="38"/>
        <v>11.860000000000001</v>
      </c>
      <c r="O449" s="27" t="s">
        <v>1150</v>
      </c>
      <c r="P449" s="37"/>
    </row>
    <row r="450" spans="1:16" s="16" customFormat="1">
      <c r="A450" s="30">
        <v>65</v>
      </c>
      <c r="B450" s="38" t="s">
        <v>1344</v>
      </c>
      <c r="C450" s="44" t="s">
        <v>492</v>
      </c>
      <c r="D450" s="50" t="s">
        <v>1346</v>
      </c>
      <c r="E450" s="45" t="s">
        <v>1393</v>
      </c>
      <c r="F450" s="36">
        <v>0.25</v>
      </c>
      <c r="G450" s="38" t="s">
        <v>1065</v>
      </c>
      <c r="H450" s="50">
        <v>3.5</v>
      </c>
      <c r="I450" s="48">
        <v>9</v>
      </c>
      <c r="J450" s="34">
        <v>4.5</v>
      </c>
      <c r="K450" s="27"/>
      <c r="L450" s="49">
        <f t="shared" si="36"/>
        <v>9</v>
      </c>
      <c r="M450" s="27">
        <f t="shared" si="37"/>
        <v>4.5</v>
      </c>
      <c r="N450" s="49">
        <f t="shared" si="38"/>
        <v>4.5</v>
      </c>
      <c r="O450" s="27" t="s">
        <v>1150</v>
      </c>
      <c r="P450" s="37"/>
    </row>
    <row r="451" spans="1:16" s="16" customFormat="1">
      <c r="A451" s="30">
        <v>66</v>
      </c>
      <c r="B451" s="38" t="s">
        <v>1344</v>
      </c>
      <c r="C451" s="44" t="s">
        <v>492</v>
      </c>
      <c r="D451" s="50" t="s">
        <v>1346</v>
      </c>
      <c r="E451" s="45" t="s">
        <v>1394</v>
      </c>
      <c r="F451" s="36">
        <v>0.7</v>
      </c>
      <c r="G451" s="38" t="s">
        <v>1065</v>
      </c>
      <c r="H451" s="50">
        <v>3.5</v>
      </c>
      <c r="I451" s="48">
        <v>25.2</v>
      </c>
      <c r="J451" s="34">
        <v>12.6</v>
      </c>
      <c r="K451" s="43"/>
      <c r="L451" s="49">
        <f t="shared" ref="L451:L488" si="39">I451</f>
        <v>25.2</v>
      </c>
      <c r="M451" s="27">
        <f t="shared" ref="M451:M488" si="40">J451</f>
        <v>12.6</v>
      </c>
      <c r="N451" s="49">
        <f t="shared" ref="N451:N488" si="41">L451-M451</f>
        <v>12.6</v>
      </c>
      <c r="O451" s="27" t="s">
        <v>1150</v>
      </c>
      <c r="P451" s="37"/>
    </row>
    <row r="452" spans="1:16" s="16" customFormat="1">
      <c r="A452" s="30">
        <v>67</v>
      </c>
      <c r="B452" s="38" t="s">
        <v>1344</v>
      </c>
      <c r="C452" s="44" t="s">
        <v>492</v>
      </c>
      <c r="D452" s="44" t="s">
        <v>493</v>
      </c>
      <c r="E452" s="53" t="s">
        <v>1281</v>
      </c>
      <c r="F452" s="36">
        <v>0.3</v>
      </c>
      <c r="G452" s="38" t="s">
        <v>1065</v>
      </c>
      <c r="H452" s="44">
        <v>3.5</v>
      </c>
      <c r="I452" s="49">
        <v>10.5</v>
      </c>
      <c r="J452" s="34">
        <v>5.4</v>
      </c>
      <c r="K452" s="27"/>
      <c r="L452" s="49">
        <f t="shared" si="39"/>
        <v>10.5</v>
      </c>
      <c r="M452" s="27">
        <f t="shared" si="40"/>
        <v>5.4</v>
      </c>
      <c r="N452" s="49">
        <f t="shared" si="41"/>
        <v>5.0999999999999996</v>
      </c>
      <c r="O452" s="27" t="s">
        <v>1150</v>
      </c>
      <c r="P452" s="37"/>
    </row>
    <row r="453" spans="1:16" s="16" customFormat="1">
      <c r="A453" s="30">
        <v>68</v>
      </c>
      <c r="B453" s="38" t="s">
        <v>1344</v>
      </c>
      <c r="C453" s="50" t="s">
        <v>492</v>
      </c>
      <c r="D453" s="50" t="s">
        <v>494</v>
      </c>
      <c r="E453" s="39" t="s">
        <v>1395</v>
      </c>
      <c r="F453" s="36">
        <v>0.28000000000000003</v>
      </c>
      <c r="G453" s="38" t="s">
        <v>1065</v>
      </c>
      <c r="H453" s="50">
        <v>3.5</v>
      </c>
      <c r="I453" s="48">
        <v>10.080000000000002</v>
      </c>
      <c r="J453" s="34">
        <v>5</v>
      </c>
      <c r="K453" s="27"/>
      <c r="L453" s="49">
        <f t="shared" si="39"/>
        <v>10.080000000000002</v>
      </c>
      <c r="M453" s="27">
        <f t="shared" si="40"/>
        <v>5</v>
      </c>
      <c r="N453" s="49">
        <f t="shared" si="41"/>
        <v>5.0800000000000018</v>
      </c>
      <c r="O453" s="27" t="s">
        <v>1150</v>
      </c>
      <c r="P453" s="37"/>
    </row>
    <row r="454" spans="1:16" s="16" customFormat="1">
      <c r="A454" s="30">
        <v>69</v>
      </c>
      <c r="B454" s="38" t="s">
        <v>1344</v>
      </c>
      <c r="C454" s="50" t="s">
        <v>492</v>
      </c>
      <c r="D454" s="50" t="s">
        <v>495</v>
      </c>
      <c r="E454" s="45" t="s">
        <v>496</v>
      </c>
      <c r="F454" s="36">
        <v>0.84</v>
      </c>
      <c r="G454" s="38" t="s">
        <v>1065</v>
      </c>
      <c r="H454" s="50">
        <v>4</v>
      </c>
      <c r="I454" s="48">
        <v>30.24</v>
      </c>
      <c r="J454" s="34">
        <v>15.1</v>
      </c>
      <c r="K454" s="27"/>
      <c r="L454" s="49">
        <f t="shared" si="39"/>
        <v>30.24</v>
      </c>
      <c r="M454" s="27">
        <f t="shared" si="40"/>
        <v>15.1</v>
      </c>
      <c r="N454" s="49">
        <f t="shared" si="41"/>
        <v>15.139999999999999</v>
      </c>
      <c r="O454" s="27" t="s">
        <v>1150</v>
      </c>
      <c r="P454" s="37"/>
    </row>
    <row r="455" spans="1:16" s="16" customFormat="1">
      <c r="A455" s="30">
        <v>70</v>
      </c>
      <c r="B455" s="38" t="s">
        <v>1344</v>
      </c>
      <c r="C455" s="44" t="s">
        <v>492</v>
      </c>
      <c r="D455" s="44" t="s">
        <v>498</v>
      </c>
      <c r="E455" s="53" t="s">
        <v>1396</v>
      </c>
      <c r="F455" s="36">
        <v>0.7</v>
      </c>
      <c r="G455" s="38" t="s">
        <v>1065</v>
      </c>
      <c r="H455" s="44">
        <v>3.5</v>
      </c>
      <c r="I455" s="49">
        <v>18</v>
      </c>
      <c r="J455" s="34">
        <v>12.6</v>
      </c>
      <c r="K455" s="27"/>
      <c r="L455" s="49">
        <f t="shared" si="39"/>
        <v>18</v>
      </c>
      <c r="M455" s="27">
        <f t="shared" si="40"/>
        <v>12.6</v>
      </c>
      <c r="N455" s="49">
        <f t="shared" si="41"/>
        <v>5.4</v>
      </c>
      <c r="O455" s="27" t="s">
        <v>1150</v>
      </c>
      <c r="P455" s="37"/>
    </row>
    <row r="456" spans="1:16" s="16" customFormat="1">
      <c r="A456" s="30">
        <v>71</v>
      </c>
      <c r="B456" s="38" t="s">
        <v>1344</v>
      </c>
      <c r="C456" s="44" t="s">
        <v>492</v>
      </c>
      <c r="D456" s="44" t="s">
        <v>498</v>
      </c>
      <c r="E456" s="53" t="s">
        <v>499</v>
      </c>
      <c r="F456" s="36">
        <v>0.8</v>
      </c>
      <c r="G456" s="38" t="s">
        <v>1065</v>
      </c>
      <c r="H456" s="44">
        <v>3.5</v>
      </c>
      <c r="I456" s="49">
        <v>28</v>
      </c>
      <c r="J456" s="34">
        <v>14.4</v>
      </c>
      <c r="K456" s="27"/>
      <c r="L456" s="49">
        <f t="shared" si="39"/>
        <v>28</v>
      </c>
      <c r="M456" s="27">
        <f t="shared" si="40"/>
        <v>14.4</v>
      </c>
      <c r="N456" s="49">
        <f t="shared" si="41"/>
        <v>13.6</v>
      </c>
      <c r="O456" s="27" t="s">
        <v>1150</v>
      </c>
      <c r="P456" s="37"/>
    </row>
    <row r="457" spans="1:16" s="16" customFormat="1">
      <c r="A457" s="30">
        <v>72</v>
      </c>
      <c r="B457" s="38" t="s">
        <v>1344</v>
      </c>
      <c r="C457" s="44" t="s">
        <v>492</v>
      </c>
      <c r="D457" s="50" t="s">
        <v>1347</v>
      </c>
      <c r="E457" s="45" t="s">
        <v>1282</v>
      </c>
      <c r="F457" s="36">
        <v>0.8</v>
      </c>
      <c r="G457" s="38" t="s">
        <v>1065</v>
      </c>
      <c r="H457" s="50">
        <v>7</v>
      </c>
      <c r="I457" s="48">
        <v>28.8</v>
      </c>
      <c r="J457" s="34">
        <v>14.4</v>
      </c>
      <c r="K457" s="27"/>
      <c r="L457" s="49">
        <f t="shared" si="39"/>
        <v>28.8</v>
      </c>
      <c r="M457" s="27">
        <f t="shared" si="40"/>
        <v>14.4</v>
      </c>
      <c r="N457" s="49">
        <f t="shared" si="41"/>
        <v>14.4</v>
      </c>
      <c r="O457" s="27" t="s">
        <v>1150</v>
      </c>
      <c r="P457" s="37"/>
    </row>
    <row r="458" spans="1:16" s="16" customFormat="1">
      <c r="A458" s="30">
        <v>73</v>
      </c>
      <c r="B458" s="38" t="s">
        <v>1344</v>
      </c>
      <c r="C458" s="44" t="s">
        <v>492</v>
      </c>
      <c r="D458" s="50" t="s">
        <v>1348</v>
      </c>
      <c r="E458" s="45" t="s">
        <v>1397</v>
      </c>
      <c r="F458" s="46">
        <v>0.5</v>
      </c>
      <c r="G458" s="38" t="s">
        <v>1065</v>
      </c>
      <c r="H458" s="50">
        <v>4</v>
      </c>
      <c r="I458" s="48">
        <v>18</v>
      </c>
      <c r="J458" s="34">
        <v>9</v>
      </c>
      <c r="K458" s="27"/>
      <c r="L458" s="49">
        <f t="shared" si="39"/>
        <v>18</v>
      </c>
      <c r="M458" s="27">
        <f t="shared" si="40"/>
        <v>9</v>
      </c>
      <c r="N458" s="49">
        <f t="shared" si="41"/>
        <v>9</v>
      </c>
      <c r="O458" s="27" t="s">
        <v>1150</v>
      </c>
      <c r="P458" s="37"/>
    </row>
    <row r="459" spans="1:16" s="16" customFormat="1">
      <c r="A459" s="30">
        <v>74</v>
      </c>
      <c r="B459" s="38" t="s">
        <v>1344</v>
      </c>
      <c r="C459" s="44" t="s">
        <v>492</v>
      </c>
      <c r="D459" s="50" t="s">
        <v>1345</v>
      </c>
      <c r="E459" s="45" t="s">
        <v>1283</v>
      </c>
      <c r="F459" s="36">
        <v>1</v>
      </c>
      <c r="G459" s="38" t="s">
        <v>1065</v>
      </c>
      <c r="H459" s="50">
        <v>3.5</v>
      </c>
      <c r="I459" s="48">
        <v>36</v>
      </c>
      <c r="J459" s="34">
        <v>18</v>
      </c>
      <c r="K459" s="27"/>
      <c r="L459" s="49">
        <f t="shared" si="39"/>
        <v>36</v>
      </c>
      <c r="M459" s="27">
        <f t="shared" si="40"/>
        <v>18</v>
      </c>
      <c r="N459" s="49">
        <f t="shared" si="41"/>
        <v>18</v>
      </c>
      <c r="O459" s="27" t="s">
        <v>1150</v>
      </c>
      <c r="P459" s="37"/>
    </row>
    <row r="460" spans="1:16" s="16" customFormat="1">
      <c r="A460" s="30">
        <v>75</v>
      </c>
      <c r="B460" s="38" t="s">
        <v>1344</v>
      </c>
      <c r="C460" s="44" t="s">
        <v>492</v>
      </c>
      <c r="D460" s="50" t="s">
        <v>1345</v>
      </c>
      <c r="E460" s="45" t="s">
        <v>1284</v>
      </c>
      <c r="F460" s="36">
        <v>0.31</v>
      </c>
      <c r="G460" s="38" t="s">
        <v>1065</v>
      </c>
      <c r="H460" s="50">
        <v>3.5</v>
      </c>
      <c r="I460" s="48">
        <v>11.16</v>
      </c>
      <c r="J460" s="34">
        <v>5.6</v>
      </c>
      <c r="K460" s="27"/>
      <c r="L460" s="49">
        <f t="shared" si="39"/>
        <v>11.16</v>
      </c>
      <c r="M460" s="27">
        <f t="shared" si="40"/>
        <v>5.6</v>
      </c>
      <c r="N460" s="49">
        <f t="shared" si="41"/>
        <v>5.5600000000000005</v>
      </c>
      <c r="O460" s="27" t="s">
        <v>1150</v>
      </c>
      <c r="P460" s="37"/>
    </row>
    <row r="461" spans="1:16" s="16" customFormat="1">
      <c r="A461" s="30">
        <v>76</v>
      </c>
      <c r="B461" s="38" t="s">
        <v>1344</v>
      </c>
      <c r="C461" s="44" t="s">
        <v>492</v>
      </c>
      <c r="D461" s="50" t="s">
        <v>1349</v>
      </c>
      <c r="E461" s="45" t="s">
        <v>1285</v>
      </c>
      <c r="F461" s="36">
        <v>0.44600000000000001</v>
      </c>
      <c r="G461" s="38" t="s">
        <v>1065</v>
      </c>
      <c r="H461" s="50">
        <v>3.5</v>
      </c>
      <c r="I461" s="48">
        <v>16.056000000000001</v>
      </c>
      <c r="J461" s="34">
        <v>8</v>
      </c>
      <c r="K461" s="27"/>
      <c r="L461" s="49">
        <f t="shared" si="39"/>
        <v>16.056000000000001</v>
      </c>
      <c r="M461" s="27">
        <f t="shared" si="40"/>
        <v>8</v>
      </c>
      <c r="N461" s="49">
        <f t="shared" si="41"/>
        <v>8.0560000000000009</v>
      </c>
      <c r="O461" s="27" t="s">
        <v>1150</v>
      </c>
      <c r="P461" s="37"/>
    </row>
    <row r="462" spans="1:16" s="16" customFormat="1">
      <c r="A462" s="30">
        <v>77</v>
      </c>
      <c r="B462" s="38" t="s">
        <v>1344</v>
      </c>
      <c r="C462" s="44" t="s">
        <v>492</v>
      </c>
      <c r="D462" s="50" t="s">
        <v>1347</v>
      </c>
      <c r="E462" s="45" t="s">
        <v>1286</v>
      </c>
      <c r="F462" s="36">
        <v>0.45</v>
      </c>
      <c r="G462" s="38" t="s">
        <v>1065</v>
      </c>
      <c r="H462" s="50">
        <v>4.5</v>
      </c>
      <c r="I462" s="48">
        <v>16.2</v>
      </c>
      <c r="J462" s="34">
        <v>8.1</v>
      </c>
      <c r="K462" s="27"/>
      <c r="L462" s="49">
        <f t="shared" si="39"/>
        <v>16.2</v>
      </c>
      <c r="M462" s="27">
        <f t="shared" si="40"/>
        <v>8.1</v>
      </c>
      <c r="N462" s="49">
        <f t="shared" si="41"/>
        <v>8.1</v>
      </c>
      <c r="O462" s="27" t="s">
        <v>1150</v>
      </c>
      <c r="P462" s="37"/>
    </row>
    <row r="463" spans="1:16" s="16" customFormat="1">
      <c r="A463" s="30">
        <v>78</v>
      </c>
      <c r="B463" s="38" t="s">
        <v>1344</v>
      </c>
      <c r="C463" s="44" t="s">
        <v>492</v>
      </c>
      <c r="D463" s="50" t="s">
        <v>1350</v>
      </c>
      <c r="E463" s="45" t="s">
        <v>1287</v>
      </c>
      <c r="F463" s="36">
        <v>0.39</v>
      </c>
      <c r="G463" s="38" t="s">
        <v>1065</v>
      </c>
      <c r="H463" s="50">
        <v>6</v>
      </c>
      <c r="I463" s="48">
        <v>14.040000000000001</v>
      </c>
      <c r="J463" s="34">
        <v>7</v>
      </c>
      <c r="K463" s="27"/>
      <c r="L463" s="49">
        <f t="shared" si="39"/>
        <v>14.040000000000001</v>
      </c>
      <c r="M463" s="27">
        <f t="shared" si="40"/>
        <v>7</v>
      </c>
      <c r="N463" s="49">
        <f t="shared" si="41"/>
        <v>7.0400000000000009</v>
      </c>
      <c r="O463" s="27" t="s">
        <v>1150</v>
      </c>
      <c r="P463" s="37"/>
    </row>
    <row r="464" spans="1:16" s="16" customFormat="1">
      <c r="A464" s="30">
        <v>79</v>
      </c>
      <c r="B464" s="38" t="s">
        <v>1344</v>
      </c>
      <c r="C464" s="44" t="s">
        <v>492</v>
      </c>
      <c r="D464" s="50" t="s">
        <v>1351</v>
      </c>
      <c r="E464" s="45" t="s">
        <v>1288</v>
      </c>
      <c r="F464" s="36">
        <v>1.1000000000000001</v>
      </c>
      <c r="G464" s="38" t="s">
        <v>1065</v>
      </c>
      <c r="H464" s="50">
        <v>3.5</v>
      </c>
      <c r="I464" s="48">
        <v>39.6</v>
      </c>
      <c r="J464" s="34">
        <v>19.8</v>
      </c>
      <c r="K464" s="27"/>
      <c r="L464" s="49">
        <f t="shared" si="39"/>
        <v>39.6</v>
      </c>
      <c r="M464" s="27">
        <f t="shared" si="40"/>
        <v>19.8</v>
      </c>
      <c r="N464" s="49">
        <f t="shared" si="41"/>
        <v>19.8</v>
      </c>
      <c r="O464" s="27" t="s">
        <v>1150</v>
      </c>
      <c r="P464" s="37"/>
    </row>
    <row r="465" spans="1:16" s="16" customFormat="1">
      <c r="A465" s="30">
        <v>80</v>
      </c>
      <c r="B465" s="38" t="s">
        <v>1344</v>
      </c>
      <c r="C465" s="44" t="s">
        <v>492</v>
      </c>
      <c r="D465" s="50" t="s">
        <v>1346</v>
      </c>
      <c r="E465" s="45" t="s">
        <v>1289</v>
      </c>
      <c r="F465" s="36">
        <v>2.75</v>
      </c>
      <c r="G465" s="38" t="s">
        <v>1065</v>
      </c>
      <c r="H465" s="50">
        <v>5</v>
      </c>
      <c r="I465" s="48">
        <v>99</v>
      </c>
      <c r="J465" s="34">
        <v>49.5</v>
      </c>
      <c r="K465" s="27"/>
      <c r="L465" s="49">
        <f t="shared" si="39"/>
        <v>99</v>
      </c>
      <c r="M465" s="27">
        <f t="shared" si="40"/>
        <v>49.5</v>
      </c>
      <c r="N465" s="49">
        <f t="shared" si="41"/>
        <v>49.5</v>
      </c>
      <c r="O465" s="27" t="s">
        <v>1150</v>
      </c>
      <c r="P465" s="37"/>
    </row>
    <row r="466" spans="1:16" s="16" customFormat="1">
      <c r="A466" s="30">
        <v>81</v>
      </c>
      <c r="B466" s="38" t="s">
        <v>1344</v>
      </c>
      <c r="C466" s="44" t="s">
        <v>492</v>
      </c>
      <c r="D466" s="50" t="s">
        <v>1346</v>
      </c>
      <c r="E466" s="45" t="s">
        <v>1290</v>
      </c>
      <c r="F466" s="36">
        <v>0.65</v>
      </c>
      <c r="G466" s="38" t="s">
        <v>1065</v>
      </c>
      <c r="H466" s="50">
        <v>3.5</v>
      </c>
      <c r="I466" s="48">
        <v>23.400000000000002</v>
      </c>
      <c r="J466" s="34">
        <v>11.7</v>
      </c>
      <c r="K466" s="27"/>
      <c r="L466" s="49">
        <f t="shared" si="39"/>
        <v>23.400000000000002</v>
      </c>
      <c r="M466" s="27">
        <f t="shared" si="40"/>
        <v>11.7</v>
      </c>
      <c r="N466" s="49">
        <f t="shared" si="41"/>
        <v>11.700000000000003</v>
      </c>
      <c r="O466" s="27" t="s">
        <v>1150</v>
      </c>
      <c r="P466" s="37"/>
    </row>
    <row r="467" spans="1:16" s="16" customFormat="1">
      <c r="A467" s="30">
        <v>82</v>
      </c>
      <c r="B467" s="38" t="s">
        <v>1344</v>
      </c>
      <c r="C467" s="44" t="s">
        <v>492</v>
      </c>
      <c r="D467" s="50" t="s">
        <v>1352</v>
      </c>
      <c r="E467" s="45" t="s">
        <v>1291</v>
      </c>
      <c r="F467" s="36">
        <v>0.32600000000000001</v>
      </c>
      <c r="G467" s="38" t="s">
        <v>1065</v>
      </c>
      <c r="H467" s="50">
        <v>7</v>
      </c>
      <c r="I467" s="48">
        <v>11.736000000000001</v>
      </c>
      <c r="J467" s="34">
        <v>5.9</v>
      </c>
      <c r="K467" s="27"/>
      <c r="L467" s="49">
        <f t="shared" si="39"/>
        <v>11.736000000000001</v>
      </c>
      <c r="M467" s="27">
        <f t="shared" si="40"/>
        <v>5.9</v>
      </c>
      <c r="N467" s="49">
        <f t="shared" si="41"/>
        <v>5.8360000000000003</v>
      </c>
      <c r="O467" s="27" t="s">
        <v>1150</v>
      </c>
      <c r="P467" s="37"/>
    </row>
    <row r="468" spans="1:16" s="16" customFormat="1">
      <c r="A468" s="30">
        <v>83</v>
      </c>
      <c r="B468" s="38" t="s">
        <v>458</v>
      </c>
      <c r="C468" s="44" t="s">
        <v>492</v>
      </c>
      <c r="D468" s="38" t="s">
        <v>1353</v>
      </c>
      <c r="E468" s="45" t="s">
        <v>1292</v>
      </c>
      <c r="F468" s="36">
        <v>2.6</v>
      </c>
      <c r="G468" s="38" t="s">
        <v>1072</v>
      </c>
      <c r="H468" s="50">
        <v>7</v>
      </c>
      <c r="I468" s="48">
        <f>F468*35</f>
        <v>91</v>
      </c>
      <c r="J468" s="34">
        <v>46.8</v>
      </c>
      <c r="K468" s="27"/>
      <c r="L468" s="49">
        <f t="shared" si="39"/>
        <v>91</v>
      </c>
      <c r="M468" s="27">
        <f t="shared" si="40"/>
        <v>46.8</v>
      </c>
      <c r="N468" s="49">
        <f t="shared" si="41"/>
        <v>44.2</v>
      </c>
      <c r="O468" s="27" t="s">
        <v>1150</v>
      </c>
      <c r="P468" s="37"/>
    </row>
    <row r="469" spans="1:16" s="16" customFormat="1">
      <c r="A469" s="30">
        <v>84</v>
      </c>
      <c r="B469" s="38" t="s">
        <v>458</v>
      </c>
      <c r="C469" s="44" t="s">
        <v>492</v>
      </c>
      <c r="D469" s="38" t="s">
        <v>1353</v>
      </c>
      <c r="E469" s="45" t="s">
        <v>1293</v>
      </c>
      <c r="F469" s="36">
        <v>2.7</v>
      </c>
      <c r="G469" s="38" t="s">
        <v>1072</v>
      </c>
      <c r="H469" s="50">
        <v>7</v>
      </c>
      <c r="I469" s="48">
        <f>F469*35</f>
        <v>94.5</v>
      </c>
      <c r="J469" s="34">
        <v>48.6</v>
      </c>
      <c r="K469" s="27"/>
      <c r="L469" s="49">
        <f t="shared" si="39"/>
        <v>94.5</v>
      </c>
      <c r="M469" s="27">
        <f t="shared" si="40"/>
        <v>48.6</v>
      </c>
      <c r="N469" s="49">
        <f t="shared" si="41"/>
        <v>45.9</v>
      </c>
      <c r="O469" s="27" t="s">
        <v>1150</v>
      </c>
      <c r="P469" s="37"/>
    </row>
    <row r="470" spans="1:16" s="16" customFormat="1" ht="24">
      <c r="A470" s="30">
        <v>85</v>
      </c>
      <c r="B470" s="27" t="s">
        <v>458</v>
      </c>
      <c r="C470" s="27" t="s">
        <v>500</v>
      </c>
      <c r="D470" s="27" t="s">
        <v>501</v>
      </c>
      <c r="E470" s="31" t="s">
        <v>1398</v>
      </c>
      <c r="F470" s="43">
        <v>2.2999999999999998</v>
      </c>
      <c r="G470" s="43" t="s">
        <v>1029</v>
      </c>
      <c r="H470" s="27">
        <v>7</v>
      </c>
      <c r="I470" s="43">
        <v>2604</v>
      </c>
      <c r="J470" s="27">
        <v>614</v>
      </c>
      <c r="K470" s="27">
        <v>222</v>
      </c>
      <c r="L470" s="49">
        <f t="shared" si="39"/>
        <v>2604</v>
      </c>
      <c r="M470" s="27">
        <f>J470-K470</f>
        <v>392</v>
      </c>
      <c r="N470" s="49">
        <f t="shared" si="41"/>
        <v>2212</v>
      </c>
      <c r="O470" s="27" t="s">
        <v>1163</v>
      </c>
      <c r="P470" s="37" t="s">
        <v>1442</v>
      </c>
    </row>
    <row r="471" spans="1:16" s="16" customFormat="1" ht="24">
      <c r="A471" s="30">
        <v>86</v>
      </c>
      <c r="B471" s="38" t="s">
        <v>1324</v>
      </c>
      <c r="C471" s="44" t="s">
        <v>500</v>
      </c>
      <c r="D471" s="44" t="s">
        <v>1354</v>
      </c>
      <c r="E471" s="53" t="s">
        <v>1399</v>
      </c>
      <c r="F471" s="36">
        <v>1.98</v>
      </c>
      <c r="G471" s="38" t="s">
        <v>1065</v>
      </c>
      <c r="H471" s="50">
        <v>3.5</v>
      </c>
      <c r="I471" s="48">
        <v>71.28</v>
      </c>
      <c r="J471" s="34">
        <v>35.6</v>
      </c>
      <c r="K471" s="27"/>
      <c r="L471" s="49">
        <f t="shared" si="39"/>
        <v>71.28</v>
      </c>
      <c r="M471" s="27">
        <f t="shared" si="40"/>
        <v>35.6</v>
      </c>
      <c r="N471" s="49">
        <f t="shared" si="41"/>
        <v>35.68</v>
      </c>
      <c r="O471" s="27" t="s">
        <v>1150</v>
      </c>
      <c r="P471" s="37"/>
    </row>
    <row r="472" spans="1:16" s="16" customFormat="1">
      <c r="A472" s="30">
        <v>87</v>
      </c>
      <c r="B472" s="38" t="s">
        <v>1324</v>
      </c>
      <c r="C472" s="44" t="s">
        <v>500</v>
      </c>
      <c r="D472" s="44" t="s">
        <v>1354</v>
      </c>
      <c r="E472" s="53" t="s">
        <v>1400</v>
      </c>
      <c r="F472" s="36">
        <v>1</v>
      </c>
      <c r="G472" s="38" t="s">
        <v>1065</v>
      </c>
      <c r="H472" s="50">
        <v>5</v>
      </c>
      <c r="I472" s="48">
        <v>45</v>
      </c>
      <c r="J472" s="34">
        <v>18</v>
      </c>
      <c r="K472" s="27"/>
      <c r="L472" s="49">
        <f t="shared" si="39"/>
        <v>45</v>
      </c>
      <c r="M472" s="27">
        <f t="shared" si="40"/>
        <v>18</v>
      </c>
      <c r="N472" s="49">
        <f t="shared" si="41"/>
        <v>27</v>
      </c>
      <c r="O472" s="27" t="s">
        <v>1150</v>
      </c>
      <c r="P472" s="37"/>
    </row>
    <row r="473" spans="1:16" s="16" customFormat="1">
      <c r="A473" s="30">
        <v>88</v>
      </c>
      <c r="B473" s="38" t="s">
        <v>1324</v>
      </c>
      <c r="C473" s="44" t="s">
        <v>500</v>
      </c>
      <c r="D473" s="44" t="s">
        <v>1355</v>
      </c>
      <c r="E473" s="53" t="s">
        <v>1401</v>
      </c>
      <c r="F473" s="36">
        <v>0.97499999999999998</v>
      </c>
      <c r="G473" s="38" t="s">
        <v>1065</v>
      </c>
      <c r="H473" s="50">
        <v>3.5</v>
      </c>
      <c r="I473" s="48">
        <v>35.1</v>
      </c>
      <c r="J473" s="34">
        <v>17.600000000000001</v>
      </c>
      <c r="K473" s="27"/>
      <c r="L473" s="49">
        <f t="shared" si="39"/>
        <v>35.1</v>
      </c>
      <c r="M473" s="27">
        <f t="shared" si="40"/>
        <v>17.600000000000001</v>
      </c>
      <c r="N473" s="49">
        <f t="shared" si="41"/>
        <v>17.5</v>
      </c>
      <c r="O473" s="27" t="s">
        <v>1150</v>
      </c>
      <c r="P473" s="37"/>
    </row>
    <row r="474" spans="1:16" s="16" customFormat="1">
      <c r="A474" s="30">
        <v>89</v>
      </c>
      <c r="B474" s="38" t="s">
        <v>1324</v>
      </c>
      <c r="C474" s="44" t="s">
        <v>500</v>
      </c>
      <c r="D474" s="44" t="s">
        <v>1355</v>
      </c>
      <c r="E474" s="53" t="s">
        <v>1402</v>
      </c>
      <c r="F474" s="36">
        <v>1</v>
      </c>
      <c r="G474" s="38" t="s">
        <v>1065</v>
      </c>
      <c r="H474" s="50">
        <v>3.5</v>
      </c>
      <c r="I474" s="48">
        <v>36</v>
      </c>
      <c r="J474" s="34">
        <v>18</v>
      </c>
      <c r="K474" s="27"/>
      <c r="L474" s="49">
        <f t="shared" si="39"/>
        <v>36</v>
      </c>
      <c r="M474" s="27">
        <f t="shared" si="40"/>
        <v>18</v>
      </c>
      <c r="N474" s="49">
        <f t="shared" si="41"/>
        <v>18</v>
      </c>
      <c r="O474" s="27" t="s">
        <v>1150</v>
      </c>
      <c r="P474" s="37"/>
    </row>
    <row r="475" spans="1:16" s="16" customFormat="1">
      <c r="A475" s="30">
        <v>90</v>
      </c>
      <c r="B475" s="38" t="s">
        <v>1324</v>
      </c>
      <c r="C475" s="44" t="s">
        <v>500</v>
      </c>
      <c r="D475" s="44" t="s">
        <v>1355</v>
      </c>
      <c r="E475" s="53" t="s">
        <v>1403</v>
      </c>
      <c r="F475" s="36">
        <v>3</v>
      </c>
      <c r="G475" s="38" t="s">
        <v>1065</v>
      </c>
      <c r="H475" s="50">
        <v>3.5</v>
      </c>
      <c r="I475" s="48">
        <v>108</v>
      </c>
      <c r="J475" s="34">
        <v>54</v>
      </c>
      <c r="K475" s="27"/>
      <c r="L475" s="49">
        <f t="shared" si="39"/>
        <v>108</v>
      </c>
      <c r="M475" s="27">
        <f t="shared" si="40"/>
        <v>54</v>
      </c>
      <c r="N475" s="49">
        <f t="shared" si="41"/>
        <v>54</v>
      </c>
      <c r="O475" s="27" t="s">
        <v>1150</v>
      </c>
      <c r="P475" s="37"/>
    </row>
    <row r="476" spans="1:16" s="16" customFormat="1">
      <c r="A476" s="30">
        <v>91</v>
      </c>
      <c r="B476" s="38" t="s">
        <v>1324</v>
      </c>
      <c r="C476" s="44" t="s">
        <v>500</v>
      </c>
      <c r="D476" s="44" t="s">
        <v>503</v>
      </c>
      <c r="E476" s="53" t="s">
        <v>1294</v>
      </c>
      <c r="F476" s="36">
        <v>0.98499999999999999</v>
      </c>
      <c r="G476" s="38" t="s">
        <v>1065</v>
      </c>
      <c r="H476" s="50">
        <v>3.5</v>
      </c>
      <c r="I476" s="48">
        <v>35.46</v>
      </c>
      <c r="J476" s="34">
        <v>17.7</v>
      </c>
      <c r="K476" s="27"/>
      <c r="L476" s="49">
        <f t="shared" si="39"/>
        <v>35.46</v>
      </c>
      <c r="M476" s="27">
        <f t="shared" si="40"/>
        <v>17.7</v>
      </c>
      <c r="N476" s="49">
        <f t="shared" si="41"/>
        <v>17.760000000000002</v>
      </c>
      <c r="O476" s="27" t="s">
        <v>1150</v>
      </c>
      <c r="P476" s="37"/>
    </row>
    <row r="477" spans="1:16" s="16" customFormat="1">
      <c r="A477" s="30">
        <v>92</v>
      </c>
      <c r="B477" s="38" t="s">
        <v>1324</v>
      </c>
      <c r="C477" s="44" t="s">
        <v>500</v>
      </c>
      <c r="D477" s="44" t="s">
        <v>503</v>
      </c>
      <c r="E477" s="53" t="s">
        <v>1295</v>
      </c>
      <c r="F477" s="36">
        <v>0.76</v>
      </c>
      <c r="G477" s="38" t="s">
        <v>1065</v>
      </c>
      <c r="H477" s="50">
        <v>4.5</v>
      </c>
      <c r="I477" s="48">
        <v>27.36</v>
      </c>
      <c r="J477" s="34">
        <v>13.7</v>
      </c>
      <c r="K477" s="27"/>
      <c r="L477" s="49">
        <f t="shared" si="39"/>
        <v>27.36</v>
      </c>
      <c r="M477" s="27">
        <f t="shared" si="40"/>
        <v>13.7</v>
      </c>
      <c r="N477" s="49">
        <f t="shared" si="41"/>
        <v>13.66</v>
      </c>
      <c r="O477" s="27" t="s">
        <v>1150</v>
      </c>
      <c r="P477" s="37"/>
    </row>
    <row r="478" spans="1:16" s="16" customFormat="1">
      <c r="A478" s="30">
        <v>93</v>
      </c>
      <c r="B478" s="38" t="s">
        <v>1324</v>
      </c>
      <c r="C478" s="44" t="s">
        <v>500</v>
      </c>
      <c r="D478" s="44" t="s">
        <v>1356</v>
      </c>
      <c r="E478" s="53" t="s">
        <v>1404</v>
      </c>
      <c r="F478" s="36">
        <v>2</v>
      </c>
      <c r="G478" s="38" t="s">
        <v>1065</v>
      </c>
      <c r="H478" s="38">
        <v>3.5</v>
      </c>
      <c r="I478" s="51">
        <v>72</v>
      </c>
      <c r="J478" s="34">
        <v>36</v>
      </c>
      <c r="K478" s="27"/>
      <c r="L478" s="49">
        <f t="shared" si="39"/>
        <v>72</v>
      </c>
      <c r="M478" s="27">
        <f t="shared" si="40"/>
        <v>36</v>
      </c>
      <c r="N478" s="49">
        <f t="shared" si="41"/>
        <v>36</v>
      </c>
      <c r="O478" s="27" t="s">
        <v>1150</v>
      </c>
      <c r="P478" s="37"/>
    </row>
    <row r="479" spans="1:16" s="16" customFormat="1">
      <c r="A479" s="30">
        <v>94</v>
      </c>
      <c r="B479" s="38" t="s">
        <v>1324</v>
      </c>
      <c r="C479" s="50" t="s">
        <v>500</v>
      </c>
      <c r="D479" s="50" t="s">
        <v>1356</v>
      </c>
      <c r="E479" s="45" t="s">
        <v>1405</v>
      </c>
      <c r="F479" s="36">
        <v>1.3</v>
      </c>
      <c r="G479" s="38" t="s">
        <v>1065</v>
      </c>
      <c r="H479" s="38">
        <v>3.5</v>
      </c>
      <c r="I479" s="51">
        <v>46.800000000000004</v>
      </c>
      <c r="J479" s="34">
        <v>23.4</v>
      </c>
      <c r="K479" s="27"/>
      <c r="L479" s="49">
        <f t="shared" si="39"/>
        <v>46.800000000000004</v>
      </c>
      <c r="M479" s="27">
        <f t="shared" si="40"/>
        <v>23.4</v>
      </c>
      <c r="N479" s="49">
        <f t="shared" si="41"/>
        <v>23.400000000000006</v>
      </c>
      <c r="O479" s="27" t="s">
        <v>1150</v>
      </c>
      <c r="P479" s="37"/>
    </row>
    <row r="480" spans="1:16" s="16" customFormat="1">
      <c r="A480" s="30">
        <v>95</v>
      </c>
      <c r="B480" s="38" t="s">
        <v>1324</v>
      </c>
      <c r="C480" s="50" t="s">
        <v>500</v>
      </c>
      <c r="D480" s="50" t="s">
        <v>1354</v>
      </c>
      <c r="E480" s="45" t="s">
        <v>1406</v>
      </c>
      <c r="F480" s="36">
        <v>1.44</v>
      </c>
      <c r="G480" s="38" t="s">
        <v>1065</v>
      </c>
      <c r="H480" s="38">
        <v>3.5</v>
      </c>
      <c r="I480" s="51">
        <v>51.839999999999996</v>
      </c>
      <c r="J480" s="34">
        <v>25.9</v>
      </c>
      <c r="K480" s="27"/>
      <c r="L480" s="49">
        <f t="shared" si="39"/>
        <v>51.839999999999996</v>
      </c>
      <c r="M480" s="27">
        <f t="shared" si="40"/>
        <v>25.9</v>
      </c>
      <c r="N480" s="49">
        <f t="shared" si="41"/>
        <v>25.939999999999998</v>
      </c>
      <c r="O480" s="27" t="s">
        <v>1150</v>
      </c>
      <c r="P480" s="37"/>
    </row>
    <row r="481" spans="1:16" s="16" customFormat="1">
      <c r="A481" s="30">
        <v>96</v>
      </c>
      <c r="B481" s="38" t="s">
        <v>1324</v>
      </c>
      <c r="C481" s="50" t="s">
        <v>500</v>
      </c>
      <c r="D481" s="50" t="s">
        <v>1357</v>
      </c>
      <c r="E481" s="45" t="s">
        <v>1407</v>
      </c>
      <c r="F481" s="36">
        <v>2.6</v>
      </c>
      <c r="G481" s="38" t="s">
        <v>1065</v>
      </c>
      <c r="H481" s="38">
        <v>3.5</v>
      </c>
      <c r="I481" s="51">
        <v>93.6</v>
      </c>
      <c r="J481" s="34">
        <v>46.8</v>
      </c>
      <c r="K481" s="27"/>
      <c r="L481" s="49">
        <f t="shared" si="39"/>
        <v>93.6</v>
      </c>
      <c r="M481" s="27">
        <f t="shared" si="40"/>
        <v>46.8</v>
      </c>
      <c r="N481" s="49">
        <f t="shared" si="41"/>
        <v>46.8</v>
      </c>
      <c r="O481" s="27" t="s">
        <v>1150</v>
      </c>
      <c r="P481" s="37"/>
    </row>
    <row r="482" spans="1:16" s="16" customFormat="1">
      <c r="A482" s="30">
        <v>97</v>
      </c>
      <c r="B482" s="38" t="s">
        <v>1344</v>
      </c>
      <c r="C482" s="50" t="s">
        <v>500</v>
      </c>
      <c r="D482" s="38" t="s">
        <v>1358</v>
      </c>
      <c r="E482" s="45" t="s">
        <v>1408</v>
      </c>
      <c r="F482" s="36">
        <v>1</v>
      </c>
      <c r="G482" s="38" t="s">
        <v>1065</v>
      </c>
      <c r="H482" s="38">
        <v>3.5</v>
      </c>
      <c r="I482" s="51">
        <v>36</v>
      </c>
      <c r="J482" s="34">
        <v>18</v>
      </c>
      <c r="K482" s="27"/>
      <c r="L482" s="49">
        <f t="shared" si="39"/>
        <v>36</v>
      </c>
      <c r="M482" s="27">
        <f t="shared" si="40"/>
        <v>18</v>
      </c>
      <c r="N482" s="49">
        <f t="shared" si="41"/>
        <v>18</v>
      </c>
      <c r="O482" s="27" t="s">
        <v>1150</v>
      </c>
      <c r="P482" s="37"/>
    </row>
    <row r="483" spans="1:16" s="16" customFormat="1">
      <c r="A483" s="30">
        <v>98</v>
      </c>
      <c r="B483" s="38" t="s">
        <v>1344</v>
      </c>
      <c r="C483" s="50" t="s">
        <v>500</v>
      </c>
      <c r="D483" s="38" t="s">
        <v>1358</v>
      </c>
      <c r="E483" s="45" t="s">
        <v>1409</v>
      </c>
      <c r="F483" s="36">
        <v>1.5</v>
      </c>
      <c r="G483" s="38" t="s">
        <v>1065</v>
      </c>
      <c r="H483" s="38">
        <v>3.5</v>
      </c>
      <c r="I483" s="51">
        <v>54</v>
      </c>
      <c r="J483" s="34">
        <v>27</v>
      </c>
      <c r="K483" s="27"/>
      <c r="L483" s="49">
        <f t="shared" si="39"/>
        <v>54</v>
      </c>
      <c r="M483" s="27">
        <f t="shared" si="40"/>
        <v>27</v>
      </c>
      <c r="N483" s="49">
        <f t="shared" si="41"/>
        <v>27</v>
      </c>
      <c r="O483" s="27" t="s">
        <v>1150</v>
      </c>
      <c r="P483" s="37"/>
    </row>
    <row r="484" spans="1:16" s="16" customFormat="1">
      <c r="A484" s="30">
        <v>99</v>
      </c>
      <c r="B484" s="38" t="s">
        <v>1344</v>
      </c>
      <c r="C484" s="50" t="s">
        <v>500</v>
      </c>
      <c r="D484" s="38" t="s">
        <v>1359</v>
      </c>
      <c r="E484" s="45" t="s">
        <v>1410</v>
      </c>
      <c r="F484" s="36">
        <v>0.7</v>
      </c>
      <c r="G484" s="38" t="s">
        <v>1065</v>
      </c>
      <c r="H484" s="38">
        <v>3.5</v>
      </c>
      <c r="I484" s="51">
        <v>25.2</v>
      </c>
      <c r="J484" s="34">
        <v>12.6</v>
      </c>
      <c r="K484" s="27"/>
      <c r="L484" s="49">
        <f t="shared" si="39"/>
        <v>25.2</v>
      </c>
      <c r="M484" s="27">
        <f t="shared" si="40"/>
        <v>12.6</v>
      </c>
      <c r="N484" s="49">
        <f t="shared" si="41"/>
        <v>12.6</v>
      </c>
      <c r="O484" s="27" t="s">
        <v>1150</v>
      </c>
      <c r="P484" s="37"/>
    </row>
    <row r="485" spans="1:16" s="16" customFormat="1">
      <c r="A485" s="30">
        <v>100</v>
      </c>
      <c r="B485" s="38" t="s">
        <v>1344</v>
      </c>
      <c r="C485" s="50" t="s">
        <v>500</v>
      </c>
      <c r="D485" s="38" t="s">
        <v>1360</v>
      </c>
      <c r="E485" s="45" t="s">
        <v>1411</v>
      </c>
      <c r="F485" s="36">
        <v>0.45</v>
      </c>
      <c r="G485" s="38" t="s">
        <v>1065</v>
      </c>
      <c r="H485" s="38">
        <v>3.5</v>
      </c>
      <c r="I485" s="51">
        <v>16.2</v>
      </c>
      <c r="J485" s="34">
        <v>8.1</v>
      </c>
      <c r="K485" s="27"/>
      <c r="L485" s="49">
        <f t="shared" si="39"/>
        <v>16.2</v>
      </c>
      <c r="M485" s="27">
        <f t="shared" si="40"/>
        <v>8.1</v>
      </c>
      <c r="N485" s="49">
        <f t="shared" si="41"/>
        <v>8.1</v>
      </c>
      <c r="O485" s="27" t="s">
        <v>1150</v>
      </c>
      <c r="P485" s="37"/>
    </row>
    <row r="486" spans="1:16" s="16" customFormat="1">
      <c r="A486" s="30">
        <v>101</v>
      </c>
      <c r="B486" s="38" t="s">
        <v>1344</v>
      </c>
      <c r="C486" s="50" t="s">
        <v>500</v>
      </c>
      <c r="D486" s="38" t="s">
        <v>1361</v>
      </c>
      <c r="E486" s="45" t="s">
        <v>1412</v>
      </c>
      <c r="F486" s="36">
        <v>0.51</v>
      </c>
      <c r="G486" s="38" t="s">
        <v>1065</v>
      </c>
      <c r="H486" s="38">
        <v>3.5</v>
      </c>
      <c r="I486" s="51">
        <v>18.36</v>
      </c>
      <c r="J486" s="34">
        <v>9.1999999999999993</v>
      </c>
      <c r="K486" s="27"/>
      <c r="L486" s="49">
        <f t="shared" si="39"/>
        <v>18.36</v>
      </c>
      <c r="M486" s="27">
        <f t="shared" si="40"/>
        <v>9.1999999999999993</v>
      </c>
      <c r="N486" s="49">
        <f t="shared" si="41"/>
        <v>9.16</v>
      </c>
      <c r="O486" s="27" t="s">
        <v>1150</v>
      </c>
      <c r="P486" s="37"/>
    </row>
    <row r="487" spans="1:16" s="16" customFormat="1">
      <c r="A487" s="30">
        <v>102</v>
      </c>
      <c r="B487" s="38" t="s">
        <v>1344</v>
      </c>
      <c r="C487" s="44" t="s">
        <v>500</v>
      </c>
      <c r="D487" s="44" t="s">
        <v>1362</v>
      </c>
      <c r="E487" s="53" t="s">
        <v>1413</v>
      </c>
      <c r="F487" s="36">
        <v>1.123</v>
      </c>
      <c r="G487" s="38" t="s">
        <v>1065</v>
      </c>
      <c r="H487" s="50">
        <v>3.5</v>
      </c>
      <c r="I487" s="48">
        <v>40.427999999999997</v>
      </c>
      <c r="J487" s="34">
        <v>20.2</v>
      </c>
      <c r="K487" s="27"/>
      <c r="L487" s="49">
        <f t="shared" si="39"/>
        <v>40.427999999999997</v>
      </c>
      <c r="M487" s="27">
        <f t="shared" si="40"/>
        <v>20.2</v>
      </c>
      <c r="N487" s="49">
        <f t="shared" si="41"/>
        <v>20.227999999999998</v>
      </c>
      <c r="O487" s="27" t="s">
        <v>1150</v>
      </c>
      <c r="P487" s="37"/>
    </row>
    <row r="488" spans="1:16" s="16" customFormat="1" ht="24">
      <c r="A488" s="30">
        <v>103</v>
      </c>
      <c r="B488" s="38" t="s">
        <v>1344</v>
      </c>
      <c r="C488" s="44" t="s">
        <v>500</v>
      </c>
      <c r="D488" s="44" t="s">
        <v>1363</v>
      </c>
      <c r="E488" s="53" t="s">
        <v>1414</v>
      </c>
      <c r="F488" s="36">
        <v>2.5</v>
      </c>
      <c r="G488" s="38" t="s">
        <v>1065</v>
      </c>
      <c r="H488" s="50">
        <v>3.5</v>
      </c>
      <c r="I488" s="48">
        <v>90</v>
      </c>
      <c r="J488" s="34">
        <v>45</v>
      </c>
      <c r="K488" s="27"/>
      <c r="L488" s="49">
        <f t="shared" si="39"/>
        <v>90</v>
      </c>
      <c r="M488" s="27">
        <f t="shared" si="40"/>
        <v>45</v>
      </c>
      <c r="N488" s="49">
        <f t="shared" si="41"/>
        <v>45</v>
      </c>
      <c r="O488" s="27" t="s">
        <v>1150</v>
      </c>
      <c r="P488" s="37"/>
    </row>
    <row r="489" spans="1:16" s="17" customFormat="1" ht="19.2" customHeight="1">
      <c r="A489" s="70" t="s">
        <v>1164</v>
      </c>
      <c r="B489" s="71"/>
      <c r="C489" s="71"/>
      <c r="D489" s="71"/>
      <c r="E489" s="71"/>
      <c r="F489" s="28">
        <f>SUM(F490:F515)</f>
        <v>33.760000000000005</v>
      </c>
      <c r="G489" s="28"/>
      <c r="H489" s="28"/>
      <c r="I489" s="28">
        <f t="shared" ref="I489:N489" si="42">SUM(I490:I515)</f>
        <v>1681.8</v>
      </c>
      <c r="J489" s="28">
        <f t="shared" si="42"/>
        <v>607.00000000000011</v>
      </c>
      <c r="K489" s="28"/>
      <c r="L489" s="28">
        <f t="shared" si="42"/>
        <v>1681.8</v>
      </c>
      <c r="M489" s="28">
        <f t="shared" si="42"/>
        <v>607.00000000000011</v>
      </c>
      <c r="N489" s="28">
        <f t="shared" si="42"/>
        <v>1074.8</v>
      </c>
      <c r="O489" s="27"/>
      <c r="P489" s="33"/>
    </row>
    <row r="490" spans="1:16" s="16" customFormat="1">
      <c r="A490" s="30">
        <v>1</v>
      </c>
      <c r="B490" s="38" t="s">
        <v>1424</v>
      </c>
      <c r="C490" s="44" t="s">
        <v>505</v>
      </c>
      <c r="D490" s="44" t="s">
        <v>510</v>
      </c>
      <c r="E490" s="53" t="s">
        <v>1418</v>
      </c>
      <c r="F490" s="36">
        <v>2.5</v>
      </c>
      <c r="G490" s="38" t="s">
        <v>1425</v>
      </c>
      <c r="H490" s="50" t="s">
        <v>221</v>
      </c>
      <c r="I490" s="48">
        <v>150</v>
      </c>
      <c r="J490" s="34">
        <v>45</v>
      </c>
      <c r="K490" s="27"/>
      <c r="L490" s="49">
        <f t="shared" ref="L490" si="43">I490</f>
        <v>150</v>
      </c>
      <c r="M490" s="27">
        <f t="shared" ref="M490" si="44">J490</f>
        <v>45</v>
      </c>
      <c r="N490" s="49">
        <f t="shared" ref="N490" si="45">L490-M490</f>
        <v>105</v>
      </c>
      <c r="O490" s="27" t="s">
        <v>1323</v>
      </c>
      <c r="P490" s="37"/>
    </row>
    <row r="491" spans="1:16" s="16" customFormat="1">
      <c r="A491" s="30">
        <v>2</v>
      </c>
      <c r="B491" s="38" t="s">
        <v>1424</v>
      </c>
      <c r="C491" s="44" t="s">
        <v>505</v>
      </c>
      <c r="D491" s="44" t="s">
        <v>506</v>
      </c>
      <c r="E491" s="53" t="s">
        <v>507</v>
      </c>
      <c r="F491" s="36">
        <v>1</v>
      </c>
      <c r="G491" s="38" t="s">
        <v>1065</v>
      </c>
      <c r="H491" s="50" t="s">
        <v>221</v>
      </c>
      <c r="I491" s="48">
        <v>60</v>
      </c>
      <c r="J491" s="34">
        <v>18</v>
      </c>
      <c r="K491" s="27"/>
      <c r="L491" s="49">
        <f t="shared" ref="L491:L515" si="46">I491</f>
        <v>60</v>
      </c>
      <c r="M491" s="27">
        <f t="shared" ref="M491:M515" si="47">J491</f>
        <v>18</v>
      </c>
      <c r="N491" s="49">
        <f t="shared" ref="N491:N515" si="48">L491-M491</f>
        <v>42</v>
      </c>
      <c r="O491" s="27" t="s">
        <v>1205</v>
      </c>
      <c r="P491" s="37"/>
    </row>
    <row r="492" spans="1:16" s="16" customFormat="1">
      <c r="A492" s="30">
        <v>3</v>
      </c>
      <c r="B492" s="38" t="s">
        <v>1426</v>
      </c>
      <c r="C492" s="44" t="s">
        <v>505</v>
      </c>
      <c r="D492" s="44" t="s">
        <v>506</v>
      </c>
      <c r="E492" s="53" t="s">
        <v>508</v>
      </c>
      <c r="F492" s="36">
        <v>1</v>
      </c>
      <c r="G492" s="38" t="s">
        <v>1065</v>
      </c>
      <c r="H492" s="50" t="s">
        <v>221</v>
      </c>
      <c r="I492" s="48">
        <v>60</v>
      </c>
      <c r="J492" s="34">
        <v>18</v>
      </c>
      <c r="K492" s="27"/>
      <c r="L492" s="49">
        <f t="shared" si="46"/>
        <v>60</v>
      </c>
      <c r="M492" s="27">
        <f t="shared" si="47"/>
        <v>18</v>
      </c>
      <c r="N492" s="49">
        <f t="shared" si="48"/>
        <v>42</v>
      </c>
      <c r="O492" s="27" t="s">
        <v>1205</v>
      </c>
      <c r="P492" s="37"/>
    </row>
    <row r="493" spans="1:16" s="16" customFormat="1">
      <c r="A493" s="30">
        <v>4</v>
      </c>
      <c r="B493" s="38" t="s">
        <v>1424</v>
      </c>
      <c r="C493" s="44" t="s">
        <v>505</v>
      </c>
      <c r="D493" s="44" t="s">
        <v>510</v>
      </c>
      <c r="E493" s="53" t="s">
        <v>1419</v>
      </c>
      <c r="F493" s="36">
        <v>0.7</v>
      </c>
      <c r="G493" s="38" t="s">
        <v>1425</v>
      </c>
      <c r="H493" s="50" t="s">
        <v>221</v>
      </c>
      <c r="I493" s="48">
        <v>42</v>
      </c>
      <c r="J493" s="34">
        <v>12.5</v>
      </c>
      <c r="K493" s="27"/>
      <c r="L493" s="49">
        <f t="shared" si="46"/>
        <v>42</v>
      </c>
      <c r="M493" s="27">
        <f t="shared" si="47"/>
        <v>12.5</v>
      </c>
      <c r="N493" s="49">
        <f t="shared" si="48"/>
        <v>29.5</v>
      </c>
      <c r="O493" s="27" t="s">
        <v>1323</v>
      </c>
      <c r="P493" s="37"/>
    </row>
    <row r="494" spans="1:16" s="16" customFormat="1">
      <c r="A494" s="30">
        <v>5</v>
      </c>
      <c r="B494" s="38" t="s">
        <v>1424</v>
      </c>
      <c r="C494" s="44" t="s">
        <v>505</v>
      </c>
      <c r="D494" s="44" t="s">
        <v>506</v>
      </c>
      <c r="E494" s="53" t="s">
        <v>509</v>
      </c>
      <c r="F494" s="36">
        <v>0.8</v>
      </c>
      <c r="G494" s="38" t="s">
        <v>1065</v>
      </c>
      <c r="H494" s="50" t="s">
        <v>221</v>
      </c>
      <c r="I494" s="48">
        <v>48</v>
      </c>
      <c r="J494" s="34">
        <v>14.4</v>
      </c>
      <c r="K494" s="27"/>
      <c r="L494" s="49">
        <f t="shared" si="46"/>
        <v>48</v>
      </c>
      <c r="M494" s="27">
        <f t="shared" si="47"/>
        <v>14.4</v>
      </c>
      <c r="N494" s="49">
        <f t="shared" si="48"/>
        <v>33.6</v>
      </c>
      <c r="O494" s="27" t="s">
        <v>1205</v>
      </c>
      <c r="P494" s="37"/>
    </row>
    <row r="495" spans="1:16" s="16" customFormat="1">
      <c r="A495" s="30">
        <v>6</v>
      </c>
      <c r="B495" s="38" t="s">
        <v>1426</v>
      </c>
      <c r="C495" s="44" t="s">
        <v>505</v>
      </c>
      <c r="D495" s="44" t="s">
        <v>510</v>
      </c>
      <c r="E495" s="53" t="s">
        <v>511</v>
      </c>
      <c r="F495" s="36">
        <v>0.3</v>
      </c>
      <c r="G495" s="38" t="s">
        <v>1065</v>
      </c>
      <c r="H495" s="50" t="s">
        <v>221</v>
      </c>
      <c r="I495" s="48">
        <v>18</v>
      </c>
      <c r="J495" s="34">
        <v>5.4</v>
      </c>
      <c r="K495" s="27"/>
      <c r="L495" s="49">
        <f t="shared" si="46"/>
        <v>18</v>
      </c>
      <c r="M495" s="27">
        <f t="shared" si="47"/>
        <v>5.4</v>
      </c>
      <c r="N495" s="49">
        <f t="shared" si="48"/>
        <v>12.6</v>
      </c>
      <c r="O495" s="27" t="s">
        <v>1323</v>
      </c>
      <c r="P495" s="37"/>
    </row>
    <row r="496" spans="1:16" s="16" customFormat="1">
      <c r="A496" s="30">
        <v>7</v>
      </c>
      <c r="B496" s="38" t="s">
        <v>1424</v>
      </c>
      <c r="C496" s="44" t="s">
        <v>505</v>
      </c>
      <c r="D496" s="44" t="s">
        <v>510</v>
      </c>
      <c r="E496" s="53" t="s">
        <v>512</v>
      </c>
      <c r="F496" s="36">
        <v>0.9</v>
      </c>
      <c r="G496" s="38" t="s">
        <v>1425</v>
      </c>
      <c r="H496" s="50" t="s">
        <v>221</v>
      </c>
      <c r="I496" s="48">
        <v>54</v>
      </c>
      <c r="J496" s="34">
        <v>16.2</v>
      </c>
      <c r="K496" s="27"/>
      <c r="L496" s="49">
        <f t="shared" si="46"/>
        <v>54</v>
      </c>
      <c r="M496" s="27">
        <f t="shared" si="47"/>
        <v>16.2</v>
      </c>
      <c r="N496" s="49">
        <f t="shared" si="48"/>
        <v>37.799999999999997</v>
      </c>
      <c r="O496" s="27" t="s">
        <v>1205</v>
      </c>
      <c r="P496" s="37"/>
    </row>
    <row r="497" spans="1:16" s="16" customFormat="1">
      <c r="A497" s="30">
        <v>8</v>
      </c>
      <c r="B497" s="38" t="s">
        <v>1426</v>
      </c>
      <c r="C497" s="44" t="s">
        <v>505</v>
      </c>
      <c r="D497" s="44" t="s">
        <v>510</v>
      </c>
      <c r="E497" s="53" t="s">
        <v>513</v>
      </c>
      <c r="F497" s="36">
        <v>0.6</v>
      </c>
      <c r="G497" s="38" t="s">
        <v>1425</v>
      </c>
      <c r="H497" s="50" t="s">
        <v>221</v>
      </c>
      <c r="I497" s="48">
        <v>36</v>
      </c>
      <c r="J497" s="34">
        <v>10.8</v>
      </c>
      <c r="K497" s="27"/>
      <c r="L497" s="49">
        <f t="shared" si="46"/>
        <v>36</v>
      </c>
      <c r="M497" s="27">
        <f t="shared" si="47"/>
        <v>10.8</v>
      </c>
      <c r="N497" s="49">
        <f t="shared" si="48"/>
        <v>25.2</v>
      </c>
      <c r="O497" s="27" t="s">
        <v>1323</v>
      </c>
      <c r="P497" s="37"/>
    </row>
    <row r="498" spans="1:16" s="16" customFormat="1">
      <c r="A498" s="30">
        <v>9</v>
      </c>
      <c r="B498" s="38" t="s">
        <v>1424</v>
      </c>
      <c r="C498" s="44" t="s">
        <v>505</v>
      </c>
      <c r="D498" s="44" t="s">
        <v>514</v>
      </c>
      <c r="E498" s="53" t="s">
        <v>515</v>
      </c>
      <c r="F498" s="36">
        <v>1.2</v>
      </c>
      <c r="G498" s="38" t="s">
        <v>1425</v>
      </c>
      <c r="H498" s="50" t="s">
        <v>221</v>
      </c>
      <c r="I498" s="48">
        <v>72</v>
      </c>
      <c r="J498" s="34">
        <v>21.6</v>
      </c>
      <c r="K498" s="27"/>
      <c r="L498" s="49">
        <f t="shared" si="46"/>
        <v>72</v>
      </c>
      <c r="M498" s="27">
        <f t="shared" si="47"/>
        <v>21.6</v>
      </c>
      <c r="N498" s="49">
        <f t="shared" si="48"/>
        <v>50.4</v>
      </c>
      <c r="O498" s="27" t="s">
        <v>1323</v>
      </c>
      <c r="P498" s="37"/>
    </row>
    <row r="499" spans="1:16" s="16" customFormat="1">
      <c r="A499" s="30">
        <v>10</v>
      </c>
      <c r="B499" s="38" t="s">
        <v>1424</v>
      </c>
      <c r="C499" s="44" t="s">
        <v>505</v>
      </c>
      <c r="D499" s="44" t="s">
        <v>514</v>
      </c>
      <c r="E499" s="53" t="s">
        <v>516</v>
      </c>
      <c r="F499" s="36">
        <v>1.5</v>
      </c>
      <c r="G499" s="38" t="s">
        <v>1425</v>
      </c>
      <c r="H499" s="50" t="s">
        <v>221</v>
      </c>
      <c r="I499" s="48">
        <v>90</v>
      </c>
      <c r="J499" s="34">
        <v>27</v>
      </c>
      <c r="K499" s="27"/>
      <c r="L499" s="49">
        <f t="shared" si="46"/>
        <v>90</v>
      </c>
      <c r="M499" s="27">
        <f t="shared" si="47"/>
        <v>27</v>
      </c>
      <c r="N499" s="49">
        <f t="shared" si="48"/>
        <v>63</v>
      </c>
      <c r="O499" s="27" t="s">
        <v>1323</v>
      </c>
      <c r="P499" s="37"/>
    </row>
    <row r="500" spans="1:16" s="16" customFormat="1">
      <c r="A500" s="30">
        <v>11</v>
      </c>
      <c r="B500" s="38" t="s">
        <v>1424</v>
      </c>
      <c r="C500" s="44" t="s">
        <v>517</v>
      </c>
      <c r="D500" s="44" t="s">
        <v>518</v>
      </c>
      <c r="E500" s="53" t="s">
        <v>519</v>
      </c>
      <c r="F500" s="36">
        <v>0.41899999999999998</v>
      </c>
      <c r="G500" s="38" t="s">
        <v>1425</v>
      </c>
      <c r="H500" s="50" t="s">
        <v>221</v>
      </c>
      <c r="I500" s="48">
        <v>25.2</v>
      </c>
      <c r="J500" s="34">
        <v>7.5</v>
      </c>
      <c r="K500" s="27"/>
      <c r="L500" s="49">
        <f t="shared" si="46"/>
        <v>25.2</v>
      </c>
      <c r="M500" s="27">
        <f t="shared" si="47"/>
        <v>7.5</v>
      </c>
      <c r="N500" s="49">
        <f t="shared" si="48"/>
        <v>17.7</v>
      </c>
      <c r="O500" s="27" t="s">
        <v>1323</v>
      </c>
      <c r="P500" s="37"/>
    </row>
    <row r="501" spans="1:16" s="16" customFormat="1">
      <c r="A501" s="30">
        <v>12</v>
      </c>
      <c r="B501" s="38" t="s">
        <v>1424</v>
      </c>
      <c r="C501" s="44" t="s">
        <v>1415</v>
      </c>
      <c r="D501" s="44" t="s">
        <v>1416</v>
      </c>
      <c r="E501" s="53" t="s">
        <v>1420</v>
      </c>
      <c r="F501" s="36">
        <v>5.2</v>
      </c>
      <c r="G501" s="38" t="s">
        <v>1425</v>
      </c>
      <c r="H501" s="50" t="s">
        <v>221</v>
      </c>
      <c r="I501" s="48">
        <v>192.4</v>
      </c>
      <c r="J501" s="34">
        <v>93.6</v>
      </c>
      <c r="K501" s="27"/>
      <c r="L501" s="49">
        <f t="shared" si="46"/>
        <v>192.4</v>
      </c>
      <c r="M501" s="27">
        <f t="shared" si="47"/>
        <v>93.6</v>
      </c>
      <c r="N501" s="49">
        <f t="shared" si="48"/>
        <v>98.800000000000011</v>
      </c>
      <c r="O501" s="27" t="s">
        <v>1323</v>
      </c>
      <c r="P501" s="37"/>
    </row>
    <row r="502" spans="1:16" s="16" customFormat="1">
      <c r="A502" s="30">
        <v>13</v>
      </c>
      <c r="B502" s="38" t="s">
        <v>1426</v>
      </c>
      <c r="C502" s="44" t="s">
        <v>1415</v>
      </c>
      <c r="D502" s="44" t="s">
        <v>1206</v>
      </c>
      <c r="E502" s="53" t="s">
        <v>1421</v>
      </c>
      <c r="F502" s="36">
        <v>0.35</v>
      </c>
      <c r="G502" s="38" t="s">
        <v>1065</v>
      </c>
      <c r="H502" s="50" t="s">
        <v>221</v>
      </c>
      <c r="I502" s="48">
        <v>13.2</v>
      </c>
      <c r="J502" s="34">
        <v>6.3</v>
      </c>
      <c r="K502" s="27"/>
      <c r="L502" s="49">
        <f t="shared" si="46"/>
        <v>13.2</v>
      </c>
      <c r="M502" s="27">
        <f t="shared" si="47"/>
        <v>6.3</v>
      </c>
      <c r="N502" s="49">
        <f t="shared" si="48"/>
        <v>6.8999999999999995</v>
      </c>
      <c r="O502" s="27" t="s">
        <v>1205</v>
      </c>
      <c r="P502" s="37"/>
    </row>
    <row r="503" spans="1:16" s="16" customFormat="1">
      <c r="A503" s="30">
        <v>14</v>
      </c>
      <c r="B503" s="38" t="s">
        <v>1424</v>
      </c>
      <c r="C503" s="44" t="s">
        <v>1415</v>
      </c>
      <c r="D503" s="44" t="s">
        <v>1416</v>
      </c>
      <c r="E503" s="53" t="s">
        <v>1422</v>
      </c>
      <c r="F503" s="36">
        <v>0.96</v>
      </c>
      <c r="G503" s="38" t="s">
        <v>1425</v>
      </c>
      <c r="H503" s="50" t="s">
        <v>221</v>
      </c>
      <c r="I503" s="48">
        <v>35.5</v>
      </c>
      <c r="J503" s="34">
        <v>17</v>
      </c>
      <c r="K503" s="27"/>
      <c r="L503" s="49">
        <f t="shared" si="46"/>
        <v>35.5</v>
      </c>
      <c r="M503" s="27">
        <f t="shared" si="47"/>
        <v>17</v>
      </c>
      <c r="N503" s="49">
        <f t="shared" si="48"/>
        <v>18.5</v>
      </c>
      <c r="O503" s="27" t="s">
        <v>1323</v>
      </c>
      <c r="P503" s="37"/>
    </row>
    <row r="504" spans="1:16" s="16" customFormat="1" ht="24">
      <c r="A504" s="30">
        <v>15</v>
      </c>
      <c r="B504" s="38" t="s">
        <v>1426</v>
      </c>
      <c r="C504" s="44" t="s">
        <v>1415</v>
      </c>
      <c r="D504" s="44" t="s">
        <v>1417</v>
      </c>
      <c r="E504" s="53" t="s">
        <v>1423</v>
      </c>
      <c r="F504" s="36">
        <v>6</v>
      </c>
      <c r="G504" s="38" t="s">
        <v>1425</v>
      </c>
      <c r="H504" s="50">
        <v>3.5</v>
      </c>
      <c r="I504" s="48">
        <v>180</v>
      </c>
      <c r="J504" s="34">
        <v>108</v>
      </c>
      <c r="K504" s="27"/>
      <c r="L504" s="49">
        <f t="shared" si="46"/>
        <v>180</v>
      </c>
      <c r="M504" s="27">
        <f t="shared" si="47"/>
        <v>108</v>
      </c>
      <c r="N504" s="49">
        <f t="shared" si="48"/>
        <v>72</v>
      </c>
      <c r="O504" s="27" t="s">
        <v>1323</v>
      </c>
      <c r="P504" s="37"/>
    </row>
    <row r="505" spans="1:16" s="16" customFormat="1">
      <c r="A505" s="30">
        <v>16</v>
      </c>
      <c r="B505" s="38" t="s">
        <v>1424</v>
      </c>
      <c r="C505" s="44" t="s">
        <v>520</v>
      </c>
      <c r="D505" s="44" t="s">
        <v>521</v>
      </c>
      <c r="E505" s="53" t="s">
        <v>522</v>
      </c>
      <c r="F505" s="36">
        <v>0.6</v>
      </c>
      <c r="G505" s="38" t="s">
        <v>1425</v>
      </c>
      <c r="H505" s="50" t="s">
        <v>260</v>
      </c>
      <c r="I505" s="48">
        <v>21.6</v>
      </c>
      <c r="J505" s="34">
        <v>10.8</v>
      </c>
      <c r="K505" s="27"/>
      <c r="L505" s="49">
        <f t="shared" si="46"/>
        <v>21.6</v>
      </c>
      <c r="M505" s="27">
        <f t="shared" si="47"/>
        <v>10.8</v>
      </c>
      <c r="N505" s="49">
        <f t="shared" si="48"/>
        <v>10.8</v>
      </c>
      <c r="O505" s="27" t="s">
        <v>1205</v>
      </c>
      <c r="P505" s="37"/>
    </row>
    <row r="506" spans="1:16" s="16" customFormat="1">
      <c r="A506" s="30">
        <v>17</v>
      </c>
      <c r="B506" s="38" t="s">
        <v>1424</v>
      </c>
      <c r="C506" s="44" t="s">
        <v>523</v>
      </c>
      <c r="D506" s="44" t="s">
        <v>524</v>
      </c>
      <c r="E506" s="53" t="s">
        <v>525</v>
      </c>
      <c r="F506" s="36">
        <v>2</v>
      </c>
      <c r="G506" s="38" t="s">
        <v>1425</v>
      </c>
      <c r="H506" s="50" t="s">
        <v>221</v>
      </c>
      <c r="I506" s="48">
        <v>120</v>
      </c>
      <c r="J506" s="34">
        <v>36</v>
      </c>
      <c r="K506" s="27"/>
      <c r="L506" s="49">
        <f t="shared" si="46"/>
        <v>120</v>
      </c>
      <c r="M506" s="27">
        <f t="shared" si="47"/>
        <v>36</v>
      </c>
      <c r="N506" s="49">
        <f t="shared" si="48"/>
        <v>84</v>
      </c>
      <c r="O506" s="27" t="s">
        <v>1323</v>
      </c>
      <c r="P506" s="37"/>
    </row>
    <row r="507" spans="1:16" s="16" customFormat="1">
      <c r="A507" s="30">
        <v>18</v>
      </c>
      <c r="B507" s="38" t="s">
        <v>1424</v>
      </c>
      <c r="C507" s="44" t="s">
        <v>523</v>
      </c>
      <c r="D507" s="44" t="s">
        <v>510</v>
      </c>
      <c r="E507" s="53" t="s">
        <v>526</v>
      </c>
      <c r="F507" s="36">
        <v>0.52100000000000002</v>
      </c>
      <c r="G507" s="38" t="s">
        <v>1425</v>
      </c>
      <c r="H507" s="50" t="s">
        <v>221</v>
      </c>
      <c r="I507" s="48">
        <v>31.3</v>
      </c>
      <c r="J507" s="34">
        <v>9.3000000000000007</v>
      </c>
      <c r="K507" s="27"/>
      <c r="L507" s="49">
        <f t="shared" si="46"/>
        <v>31.3</v>
      </c>
      <c r="M507" s="27">
        <f t="shared" si="47"/>
        <v>9.3000000000000007</v>
      </c>
      <c r="N507" s="49">
        <f t="shared" si="48"/>
        <v>22</v>
      </c>
      <c r="O507" s="27" t="s">
        <v>1323</v>
      </c>
      <c r="P507" s="37"/>
    </row>
    <row r="508" spans="1:16" s="16" customFormat="1">
      <c r="A508" s="30">
        <v>19</v>
      </c>
      <c r="B508" s="38" t="s">
        <v>1424</v>
      </c>
      <c r="C508" s="44" t="s">
        <v>523</v>
      </c>
      <c r="D508" s="44" t="s">
        <v>510</v>
      </c>
      <c r="E508" s="53" t="s">
        <v>527</v>
      </c>
      <c r="F508" s="36">
        <v>0.315</v>
      </c>
      <c r="G508" s="38" t="s">
        <v>1425</v>
      </c>
      <c r="H508" s="50" t="s">
        <v>221</v>
      </c>
      <c r="I508" s="48">
        <v>18.899999999999999</v>
      </c>
      <c r="J508" s="34">
        <v>5.7</v>
      </c>
      <c r="K508" s="27"/>
      <c r="L508" s="49">
        <f t="shared" si="46"/>
        <v>18.899999999999999</v>
      </c>
      <c r="M508" s="27">
        <f t="shared" si="47"/>
        <v>5.7</v>
      </c>
      <c r="N508" s="49">
        <f t="shared" si="48"/>
        <v>13.2</v>
      </c>
      <c r="O508" s="27" t="s">
        <v>1205</v>
      </c>
      <c r="P508" s="37"/>
    </row>
    <row r="509" spans="1:16" s="16" customFormat="1">
      <c r="A509" s="30">
        <v>20</v>
      </c>
      <c r="B509" s="38" t="s">
        <v>1424</v>
      </c>
      <c r="C509" s="44" t="s">
        <v>523</v>
      </c>
      <c r="D509" s="44" t="s">
        <v>510</v>
      </c>
      <c r="E509" s="53" t="s">
        <v>528</v>
      </c>
      <c r="F509" s="36">
        <v>0.50900000000000001</v>
      </c>
      <c r="G509" s="38" t="s">
        <v>1065</v>
      </c>
      <c r="H509" s="50" t="s">
        <v>221</v>
      </c>
      <c r="I509" s="48">
        <v>30.5</v>
      </c>
      <c r="J509" s="34">
        <v>9.1</v>
      </c>
      <c r="K509" s="27"/>
      <c r="L509" s="49">
        <f t="shared" si="46"/>
        <v>30.5</v>
      </c>
      <c r="M509" s="27">
        <f t="shared" si="47"/>
        <v>9.1</v>
      </c>
      <c r="N509" s="49">
        <f t="shared" si="48"/>
        <v>21.4</v>
      </c>
      <c r="O509" s="27" t="s">
        <v>1205</v>
      </c>
      <c r="P509" s="37"/>
    </row>
    <row r="510" spans="1:16" s="16" customFormat="1">
      <c r="A510" s="30">
        <v>21</v>
      </c>
      <c r="B510" s="38" t="s">
        <v>1426</v>
      </c>
      <c r="C510" s="44" t="s">
        <v>523</v>
      </c>
      <c r="D510" s="44" t="s">
        <v>510</v>
      </c>
      <c r="E510" s="53" t="s">
        <v>529</v>
      </c>
      <c r="F510" s="36">
        <v>0.41899999999999998</v>
      </c>
      <c r="G510" s="38" t="s">
        <v>1065</v>
      </c>
      <c r="H510" s="50" t="s">
        <v>221</v>
      </c>
      <c r="I510" s="48">
        <v>25.1</v>
      </c>
      <c r="J510" s="34">
        <v>7.5</v>
      </c>
      <c r="K510" s="27"/>
      <c r="L510" s="49">
        <f t="shared" si="46"/>
        <v>25.1</v>
      </c>
      <c r="M510" s="27">
        <f t="shared" si="47"/>
        <v>7.5</v>
      </c>
      <c r="N510" s="49">
        <f t="shared" si="48"/>
        <v>17.600000000000001</v>
      </c>
      <c r="O510" s="68" t="s">
        <v>1150</v>
      </c>
      <c r="P510" s="37"/>
    </row>
    <row r="511" spans="1:16" s="16" customFormat="1" ht="24">
      <c r="A511" s="30">
        <v>22</v>
      </c>
      <c r="B511" s="38" t="s">
        <v>1426</v>
      </c>
      <c r="C511" s="44" t="s">
        <v>523</v>
      </c>
      <c r="D511" s="44" t="s">
        <v>530</v>
      </c>
      <c r="E511" s="53" t="s">
        <v>531</v>
      </c>
      <c r="F511" s="36">
        <v>0.46100000000000002</v>
      </c>
      <c r="G511" s="38" t="s">
        <v>1065</v>
      </c>
      <c r="H511" s="50" t="s">
        <v>221</v>
      </c>
      <c r="I511" s="48">
        <v>27.7</v>
      </c>
      <c r="J511" s="34">
        <v>8.3000000000000007</v>
      </c>
      <c r="K511" s="27"/>
      <c r="L511" s="49">
        <f t="shared" si="46"/>
        <v>27.7</v>
      </c>
      <c r="M511" s="27">
        <f t="shared" si="47"/>
        <v>8.3000000000000007</v>
      </c>
      <c r="N511" s="49">
        <f t="shared" si="48"/>
        <v>19.399999999999999</v>
      </c>
      <c r="O511" s="68" t="s">
        <v>1150</v>
      </c>
      <c r="P511" s="37"/>
    </row>
    <row r="512" spans="1:16" s="16" customFormat="1" ht="24">
      <c r="A512" s="30">
        <v>23</v>
      </c>
      <c r="B512" s="38" t="s">
        <v>1424</v>
      </c>
      <c r="C512" s="44" t="s">
        <v>523</v>
      </c>
      <c r="D512" s="44" t="s">
        <v>530</v>
      </c>
      <c r="E512" s="53" t="s">
        <v>532</v>
      </c>
      <c r="F512" s="36">
        <v>2.0409999999999999</v>
      </c>
      <c r="G512" s="38" t="s">
        <v>1065</v>
      </c>
      <c r="H512" s="50" t="s">
        <v>221</v>
      </c>
      <c r="I512" s="48">
        <v>122.5</v>
      </c>
      <c r="J512" s="34">
        <v>36.700000000000003</v>
      </c>
      <c r="K512" s="27"/>
      <c r="L512" s="49">
        <f t="shared" si="46"/>
        <v>122.5</v>
      </c>
      <c r="M512" s="27">
        <f t="shared" si="47"/>
        <v>36.700000000000003</v>
      </c>
      <c r="N512" s="49">
        <f t="shared" si="48"/>
        <v>85.8</v>
      </c>
      <c r="O512" s="68" t="s">
        <v>1150</v>
      </c>
      <c r="P512" s="37"/>
    </row>
    <row r="513" spans="1:16" s="16" customFormat="1" ht="24">
      <c r="A513" s="30">
        <v>24</v>
      </c>
      <c r="B513" s="38" t="s">
        <v>1424</v>
      </c>
      <c r="C513" s="44" t="s">
        <v>523</v>
      </c>
      <c r="D513" s="44" t="s">
        <v>530</v>
      </c>
      <c r="E513" s="53" t="s">
        <v>533</v>
      </c>
      <c r="F513" s="36">
        <v>1.097</v>
      </c>
      <c r="G513" s="38" t="s">
        <v>1065</v>
      </c>
      <c r="H513" s="50" t="s">
        <v>221</v>
      </c>
      <c r="I513" s="48">
        <v>65.8</v>
      </c>
      <c r="J513" s="34">
        <v>19.7</v>
      </c>
      <c r="K513" s="27"/>
      <c r="L513" s="49">
        <f t="shared" si="46"/>
        <v>65.8</v>
      </c>
      <c r="M513" s="27">
        <f t="shared" si="47"/>
        <v>19.7</v>
      </c>
      <c r="N513" s="49">
        <f t="shared" si="48"/>
        <v>46.099999999999994</v>
      </c>
      <c r="O513" s="68" t="s">
        <v>1150</v>
      </c>
      <c r="P513" s="37"/>
    </row>
    <row r="514" spans="1:16" s="16" customFormat="1">
      <c r="A514" s="30">
        <v>25</v>
      </c>
      <c r="B514" s="38" t="s">
        <v>1426</v>
      </c>
      <c r="C514" s="44" t="s">
        <v>523</v>
      </c>
      <c r="D514" s="44" t="s">
        <v>534</v>
      </c>
      <c r="E514" s="53" t="s">
        <v>535</v>
      </c>
      <c r="F514" s="36">
        <v>1.2769999999999999</v>
      </c>
      <c r="G514" s="38" t="s">
        <v>1065</v>
      </c>
      <c r="H514" s="50" t="s">
        <v>221</v>
      </c>
      <c r="I514" s="48">
        <v>76.599999999999994</v>
      </c>
      <c r="J514" s="34">
        <v>23</v>
      </c>
      <c r="K514" s="27"/>
      <c r="L514" s="49">
        <f t="shared" si="46"/>
        <v>76.599999999999994</v>
      </c>
      <c r="M514" s="27">
        <f t="shared" si="47"/>
        <v>23</v>
      </c>
      <c r="N514" s="49">
        <f t="shared" si="48"/>
        <v>53.599999999999994</v>
      </c>
      <c r="O514" s="27" t="s">
        <v>1205</v>
      </c>
      <c r="P514" s="37"/>
    </row>
    <row r="515" spans="1:16" s="16" customFormat="1">
      <c r="A515" s="30">
        <v>26</v>
      </c>
      <c r="B515" s="38" t="s">
        <v>1424</v>
      </c>
      <c r="C515" s="44" t="s">
        <v>523</v>
      </c>
      <c r="D515" s="44" t="s">
        <v>536</v>
      </c>
      <c r="E515" s="53" t="s">
        <v>537</v>
      </c>
      <c r="F515" s="36">
        <v>1.091</v>
      </c>
      <c r="G515" s="38" t="s">
        <v>1425</v>
      </c>
      <c r="H515" s="50" t="s">
        <v>221</v>
      </c>
      <c r="I515" s="48">
        <v>65.5</v>
      </c>
      <c r="J515" s="34">
        <v>19.600000000000001</v>
      </c>
      <c r="K515" s="27"/>
      <c r="L515" s="49">
        <f t="shared" si="46"/>
        <v>65.5</v>
      </c>
      <c r="M515" s="27">
        <f t="shared" si="47"/>
        <v>19.600000000000001</v>
      </c>
      <c r="N515" s="49">
        <f t="shared" si="48"/>
        <v>45.9</v>
      </c>
      <c r="O515" s="27" t="s">
        <v>1323</v>
      </c>
      <c r="P515" s="37"/>
    </row>
    <row r="516" spans="1:16" s="17" customFormat="1" ht="19.2" customHeight="1">
      <c r="A516" s="70" t="s">
        <v>1165</v>
      </c>
      <c r="B516" s="71"/>
      <c r="C516" s="71"/>
      <c r="D516" s="71"/>
      <c r="E516" s="71"/>
      <c r="F516" s="28">
        <f>SUM(F517:F525)</f>
        <v>6.0579999999999998</v>
      </c>
      <c r="G516" s="28"/>
      <c r="H516" s="28"/>
      <c r="I516" s="28">
        <f>SUM(I517:I525)</f>
        <v>697.6</v>
      </c>
      <c r="J516" s="28">
        <f>SUM(J517:J525)</f>
        <v>111</v>
      </c>
      <c r="K516" s="28"/>
      <c r="L516" s="28">
        <f>SUM(L517:L525)</f>
        <v>697.6</v>
      </c>
      <c r="M516" s="28">
        <f>SUM(M517:M525)</f>
        <v>111</v>
      </c>
      <c r="N516" s="28">
        <f>SUM(N517:N525)</f>
        <v>586.6</v>
      </c>
      <c r="O516" s="27"/>
      <c r="P516" s="33"/>
    </row>
    <row r="517" spans="1:16" s="16" customFormat="1">
      <c r="A517" s="30">
        <v>1</v>
      </c>
      <c r="B517" s="27" t="s">
        <v>745</v>
      </c>
      <c r="C517" s="27" t="s">
        <v>763</v>
      </c>
      <c r="D517" s="27" t="s">
        <v>764</v>
      </c>
      <c r="E517" s="31" t="s">
        <v>765</v>
      </c>
      <c r="F517" s="27">
        <v>0.77200000000000002</v>
      </c>
      <c r="G517" s="27" t="s">
        <v>1072</v>
      </c>
      <c r="H517" s="27" t="s">
        <v>260</v>
      </c>
      <c r="I517" s="27">
        <v>38.6</v>
      </c>
      <c r="J517" s="27">
        <f t="shared" ref="J517:J525" si="49">M517</f>
        <v>14</v>
      </c>
      <c r="K517" s="27"/>
      <c r="L517" s="27">
        <f t="shared" ref="L517:L525" si="50">I517</f>
        <v>38.6</v>
      </c>
      <c r="M517" s="27">
        <v>14</v>
      </c>
      <c r="N517" s="27">
        <f t="shared" ref="N517:N525" si="51">L517-M517</f>
        <v>24.6</v>
      </c>
      <c r="O517" s="27" t="s">
        <v>1150</v>
      </c>
      <c r="P517" s="37"/>
    </row>
    <row r="518" spans="1:16" s="16" customFormat="1">
      <c r="A518" s="30">
        <v>2</v>
      </c>
      <c r="B518" s="27" t="s">
        <v>745</v>
      </c>
      <c r="C518" s="27" t="s">
        <v>751</v>
      </c>
      <c r="D518" s="27" t="s">
        <v>752</v>
      </c>
      <c r="E518" s="31" t="s">
        <v>753</v>
      </c>
      <c r="F518" s="27">
        <v>0.96</v>
      </c>
      <c r="G518" s="27" t="s">
        <v>1072</v>
      </c>
      <c r="H518" s="27" t="s">
        <v>253</v>
      </c>
      <c r="I518" s="27">
        <v>86</v>
      </c>
      <c r="J518" s="27">
        <f t="shared" si="49"/>
        <v>17.3</v>
      </c>
      <c r="K518" s="27"/>
      <c r="L518" s="27">
        <f t="shared" si="50"/>
        <v>86</v>
      </c>
      <c r="M518" s="27">
        <v>17.3</v>
      </c>
      <c r="N518" s="27">
        <f t="shared" si="51"/>
        <v>68.7</v>
      </c>
      <c r="O518" s="27" t="s">
        <v>1150</v>
      </c>
      <c r="P518" s="37"/>
    </row>
    <row r="519" spans="1:16" s="16" customFormat="1">
      <c r="A519" s="30">
        <v>3</v>
      </c>
      <c r="B519" s="27" t="s">
        <v>745</v>
      </c>
      <c r="C519" s="27" t="s">
        <v>751</v>
      </c>
      <c r="D519" s="27" t="s">
        <v>752</v>
      </c>
      <c r="E519" s="31" t="s">
        <v>757</v>
      </c>
      <c r="F519" s="27">
        <v>0.159</v>
      </c>
      <c r="G519" s="27" t="s">
        <v>1072</v>
      </c>
      <c r="H519" s="27" t="s">
        <v>255</v>
      </c>
      <c r="I519" s="27">
        <v>88</v>
      </c>
      <c r="J519" s="27">
        <f t="shared" si="49"/>
        <v>3</v>
      </c>
      <c r="K519" s="27"/>
      <c r="L519" s="27">
        <f t="shared" si="50"/>
        <v>88</v>
      </c>
      <c r="M519" s="27">
        <v>3</v>
      </c>
      <c r="N519" s="27">
        <f t="shared" si="51"/>
        <v>85</v>
      </c>
      <c r="O519" s="27" t="s">
        <v>1150</v>
      </c>
      <c r="P519" s="37"/>
    </row>
    <row r="520" spans="1:16" s="16" customFormat="1">
      <c r="A520" s="30">
        <v>4</v>
      </c>
      <c r="B520" s="27" t="s">
        <v>745</v>
      </c>
      <c r="C520" s="27" t="s">
        <v>751</v>
      </c>
      <c r="D520" s="27" t="s">
        <v>758</v>
      </c>
      <c r="E520" s="31" t="s">
        <v>759</v>
      </c>
      <c r="F520" s="27">
        <v>0.371</v>
      </c>
      <c r="G520" s="27" t="s">
        <v>1072</v>
      </c>
      <c r="H520" s="27" t="s">
        <v>255</v>
      </c>
      <c r="I520" s="27">
        <v>52</v>
      </c>
      <c r="J520" s="27">
        <f t="shared" si="49"/>
        <v>7</v>
      </c>
      <c r="K520" s="27"/>
      <c r="L520" s="27">
        <f t="shared" si="50"/>
        <v>52</v>
      </c>
      <c r="M520" s="27">
        <v>7</v>
      </c>
      <c r="N520" s="27">
        <f t="shared" si="51"/>
        <v>45</v>
      </c>
      <c r="O520" s="27" t="s">
        <v>1150</v>
      </c>
      <c r="P520" s="37"/>
    </row>
    <row r="521" spans="1:16" s="16" customFormat="1">
      <c r="A521" s="30">
        <v>5</v>
      </c>
      <c r="B521" s="27" t="s">
        <v>745</v>
      </c>
      <c r="C521" s="27" t="s">
        <v>751</v>
      </c>
      <c r="D521" s="27" t="s">
        <v>760</v>
      </c>
      <c r="E521" s="31" t="s">
        <v>761</v>
      </c>
      <c r="F521" s="27">
        <v>0.51200000000000001</v>
      </c>
      <c r="G521" s="27" t="s">
        <v>1072</v>
      </c>
      <c r="H521" s="27" t="s">
        <v>253</v>
      </c>
      <c r="I521" s="27">
        <v>50</v>
      </c>
      <c r="J521" s="27">
        <f t="shared" si="49"/>
        <v>9.3000000000000007</v>
      </c>
      <c r="K521" s="27"/>
      <c r="L521" s="27">
        <f t="shared" si="50"/>
        <v>50</v>
      </c>
      <c r="M521" s="27">
        <v>9.3000000000000007</v>
      </c>
      <c r="N521" s="27">
        <f t="shared" si="51"/>
        <v>40.700000000000003</v>
      </c>
      <c r="O521" s="27" t="s">
        <v>1150</v>
      </c>
      <c r="P521" s="37"/>
    </row>
    <row r="522" spans="1:16" s="16" customFormat="1">
      <c r="A522" s="30">
        <v>6</v>
      </c>
      <c r="B522" s="27" t="s">
        <v>745</v>
      </c>
      <c r="C522" s="27" t="s">
        <v>751</v>
      </c>
      <c r="D522" s="27" t="s">
        <v>760</v>
      </c>
      <c r="E522" s="31" t="s">
        <v>762</v>
      </c>
      <c r="F522" s="27">
        <v>1.2</v>
      </c>
      <c r="G522" s="27" t="s">
        <v>1072</v>
      </c>
      <c r="H522" s="27" t="s">
        <v>253</v>
      </c>
      <c r="I522" s="27">
        <v>168</v>
      </c>
      <c r="J522" s="27">
        <f t="shared" si="49"/>
        <v>22</v>
      </c>
      <c r="K522" s="27"/>
      <c r="L522" s="27">
        <f t="shared" si="50"/>
        <v>168</v>
      </c>
      <c r="M522" s="27">
        <v>22</v>
      </c>
      <c r="N522" s="27">
        <f t="shared" si="51"/>
        <v>146</v>
      </c>
      <c r="O522" s="27" t="s">
        <v>1150</v>
      </c>
      <c r="P522" s="37"/>
    </row>
    <row r="523" spans="1:16" s="16" customFormat="1">
      <c r="A523" s="30">
        <v>7</v>
      </c>
      <c r="B523" s="27" t="s">
        <v>745</v>
      </c>
      <c r="C523" s="27" t="s">
        <v>746</v>
      </c>
      <c r="D523" s="27" t="s">
        <v>747</v>
      </c>
      <c r="E523" s="31" t="s">
        <v>748</v>
      </c>
      <c r="F523" s="27">
        <v>0.41199999999999998</v>
      </c>
      <c r="G523" s="27" t="s">
        <v>1072</v>
      </c>
      <c r="H523" s="27" t="s">
        <v>258</v>
      </c>
      <c r="I523" s="27">
        <v>50</v>
      </c>
      <c r="J523" s="27">
        <f t="shared" si="49"/>
        <v>7.4</v>
      </c>
      <c r="K523" s="27"/>
      <c r="L523" s="27">
        <f t="shared" si="50"/>
        <v>50</v>
      </c>
      <c r="M523" s="27">
        <v>7.4</v>
      </c>
      <c r="N523" s="27">
        <f t="shared" si="51"/>
        <v>42.6</v>
      </c>
      <c r="O523" s="27" t="s">
        <v>1150</v>
      </c>
      <c r="P523" s="37"/>
    </row>
    <row r="524" spans="1:16" s="16" customFormat="1">
      <c r="A524" s="30">
        <v>8</v>
      </c>
      <c r="B524" s="27" t="s">
        <v>745</v>
      </c>
      <c r="C524" s="27" t="s">
        <v>746</v>
      </c>
      <c r="D524" s="27" t="s">
        <v>749</v>
      </c>
      <c r="E524" s="31" t="s">
        <v>750</v>
      </c>
      <c r="F524" s="27">
        <v>0.80900000000000005</v>
      </c>
      <c r="G524" s="27" t="s">
        <v>1072</v>
      </c>
      <c r="H524" s="27" t="s">
        <v>258</v>
      </c>
      <c r="I524" s="27">
        <v>85</v>
      </c>
      <c r="J524" s="27">
        <f t="shared" si="49"/>
        <v>15</v>
      </c>
      <c r="K524" s="27"/>
      <c r="L524" s="27">
        <f t="shared" si="50"/>
        <v>85</v>
      </c>
      <c r="M524" s="27">
        <v>15</v>
      </c>
      <c r="N524" s="27">
        <f t="shared" si="51"/>
        <v>70</v>
      </c>
      <c r="O524" s="27" t="s">
        <v>1150</v>
      </c>
      <c r="P524" s="37"/>
    </row>
    <row r="525" spans="1:16" s="16" customFormat="1">
      <c r="A525" s="30">
        <v>9</v>
      </c>
      <c r="B525" s="27" t="s">
        <v>745</v>
      </c>
      <c r="C525" s="27" t="s">
        <v>754</v>
      </c>
      <c r="D525" s="27" t="s">
        <v>755</v>
      </c>
      <c r="E525" s="31" t="s">
        <v>756</v>
      </c>
      <c r="F525" s="27">
        <v>0.86299999999999999</v>
      </c>
      <c r="G525" s="27" t="s">
        <v>1072</v>
      </c>
      <c r="H525" s="27" t="s">
        <v>260</v>
      </c>
      <c r="I525" s="27">
        <v>80</v>
      </c>
      <c r="J525" s="27">
        <f t="shared" si="49"/>
        <v>16</v>
      </c>
      <c r="K525" s="27"/>
      <c r="L525" s="27">
        <f t="shared" si="50"/>
        <v>80</v>
      </c>
      <c r="M525" s="27">
        <v>16</v>
      </c>
      <c r="N525" s="27">
        <f t="shared" si="51"/>
        <v>64</v>
      </c>
      <c r="O525" s="27" t="s">
        <v>1150</v>
      </c>
      <c r="P525" s="37"/>
    </row>
    <row r="526" spans="1:16" s="14" customFormat="1" ht="19.2" customHeight="1">
      <c r="A526" s="70" t="s">
        <v>1166</v>
      </c>
      <c r="B526" s="71"/>
      <c r="C526" s="71"/>
      <c r="D526" s="71"/>
      <c r="E526" s="71"/>
      <c r="F526" s="28">
        <f>SUM(F527:F556)</f>
        <v>20.113999999999997</v>
      </c>
      <c r="G526" s="28"/>
      <c r="H526" s="28"/>
      <c r="I526" s="28">
        <f>SUM(I527:I556)</f>
        <v>971.8</v>
      </c>
      <c r="J526" s="28">
        <f>SUM(J527:J556)</f>
        <v>362.00000000000006</v>
      </c>
      <c r="K526" s="28"/>
      <c r="L526" s="28">
        <f>SUM(L527:L556)</f>
        <v>971.8</v>
      </c>
      <c r="M526" s="28">
        <f>SUM(M527:M556)</f>
        <v>362.00000000000006</v>
      </c>
      <c r="N526" s="28">
        <f>SUM(N527:N556)</f>
        <v>609.79999999999995</v>
      </c>
      <c r="O526" s="27"/>
      <c r="P526" s="29"/>
    </row>
    <row r="527" spans="1:16" s="16" customFormat="1">
      <c r="A527" s="30">
        <v>1</v>
      </c>
      <c r="B527" s="27" t="s">
        <v>538</v>
      </c>
      <c r="C527" s="27" t="s">
        <v>547</v>
      </c>
      <c r="D527" s="27" t="s">
        <v>548</v>
      </c>
      <c r="E527" s="31" t="s">
        <v>549</v>
      </c>
      <c r="F527" s="27">
        <v>0.42399999999999999</v>
      </c>
      <c r="G527" s="27" t="s">
        <v>1072</v>
      </c>
      <c r="H527" s="27" t="s">
        <v>221</v>
      </c>
      <c r="I527" s="27">
        <v>25</v>
      </c>
      <c r="J527" s="27">
        <f t="shared" ref="J527:J556" si="52">M527</f>
        <v>7.6</v>
      </c>
      <c r="K527" s="27"/>
      <c r="L527" s="27">
        <f t="shared" ref="L527:L556" si="53">I527</f>
        <v>25</v>
      </c>
      <c r="M527" s="27">
        <v>7.6</v>
      </c>
      <c r="N527" s="27">
        <f t="shared" ref="N527:N556" si="54">L527-M527</f>
        <v>17.399999999999999</v>
      </c>
      <c r="O527" s="27" t="s">
        <v>1150</v>
      </c>
      <c r="P527" s="37"/>
    </row>
    <row r="528" spans="1:16" s="16" customFormat="1">
      <c r="A528" s="30">
        <v>2</v>
      </c>
      <c r="B528" s="27" t="s">
        <v>538</v>
      </c>
      <c r="C528" s="27" t="s">
        <v>547</v>
      </c>
      <c r="D528" s="27" t="s">
        <v>548</v>
      </c>
      <c r="E528" s="31" t="s">
        <v>550</v>
      </c>
      <c r="F528" s="27">
        <v>1.3680000000000001</v>
      </c>
      <c r="G528" s="27" t="s">
        <v>1072</v>
      </c>
      <c r="H528" s="27" t="s">
        <v>258</v>
      </c>
      <c r="I528" s="27">
        <v>112</v>
      </c>
      <c r="J528" s="27">
        <f t="shared" si="52"/>
        <v>24.6</v>
      </c>
      <c r="K528" s="27"/>
      <c r="L528" s="27">
        <f t="shared" si="53"/>
        <v>112</v>
      </c>
      <c r="M528" s="27">
        <v>24.6</v>
      </c>
      <c r="N528" s="27">
        <f t="shared" si="54"/>
        <v>87.4</v>
      </c>
      <c r="O528" s="27" t="s">
        <v>1150</v>
      </c>
      <c r="P528" s="37"/>
    </row>
    <row r="529" spans="1:16" s="16" customFormat="1">
      <c r="A529" s="30">
        <v>3</v>
      </c>
      <c r="B529" s="27" t="s">
        <v>538</v>
      </c>
      <c r="C529" s="27" t="s">
        <v>547</v>
      </c>
      <c r="D529" s="27" t="s">
        <v>548</v>
      </c>
      <c r="E529" s="31" t="s">
        <v>551</v>
      </c>
      <c r="F529" s="27">
        <v>0.496</v>
      </c>
      <c r="G529" s="27" t="s">
        <v>1072</v>
      </c>
      <c r="H529" s="27" t="s">
        <v>260</v>
      </c>
      <c r="I529" s="27">
        <v>23.8</v>
      </c>
      <c r="J529" s="27">
        <f t="shared" si="52"/>
        <v>9</v>
      </c>
      <c r="K529" s="27"/>
      <c r="L529" s="27">
        <f t="shared" si="53"/>
        <v>23.8</v>
      </c>
      <c r="M529" s="27">
        <v>9</v>
      </c>
      <c r="N529" s="27">
        <f t="shared" si="54"/>
        <v>14.8</v>
      </c>
      <c r="O529" s="27" t="s">
        <v>1150</v>
      </c>
      <c r="P529" s="37"/>
    </row>
    <row r="530" spans="1:16" s="16" customFormat="1">
      <c r="A530" s="30">
        <v>4</v>
      </c>
      <c r="B530" s="27" t="s">
        <v>538</v>
      </c>
      <c r="C530" s="27" t="s">
        <v>547</v>
      </c>
      <c r="D530" s="27" t="s">
        <v>548</v>
      </c>
      <c r="E530" s="31" t="s">
        <v>552</v>
      </c>
      <c r="F530" s="27">
        <v>0.61299999999999999</v>
      </c>
      <c r="G530" s="27" t="s">
        <v>1072</v>
      </c>
      <c r="H530" s="27" t="s">
        <v>253</v>
      </c>
      <c r="I530" s="27">
        <v>37</v>
      </c>
      <c r="J530" s="27">
        <f t="shared" si="52"/>
        <v>11</v>
      </c>
      <c r="K530" s="27"/>
      <c r="L530" s="27">
        <f t="shared" si="53"/>
        <v>37</v>
      </c>
      <c r="M530" s="27">
        <v>11</v>
      </c>
      <c r="N530" s="27">
        <f t="shared" si="54"/>
        <v>26</v>
      </c>
      <c r="O530" s="27" t="s">
        <v>1150</v>
      </c>
      <c r="P530" s="37"/>
    </row>
    <row r="531" spans="1:16" s="16" customFormat="1">
      <c r="A531" s="30">
        <v>5</v>
      </c>
      <c r="B531" s="27" t="s">
        <v>538</v>
      </c>
      <c r="C531" s="27" t="s">
        <v>547</v>
      </c>
      <c r="D531" s="27" t="s">
        <v>548</v>
      </c>
      <c r="E531" s="31" t="s">
        <v>576</v>
      </c>
      <c r="F531" s="27">
        <v>0.58199999999999996</v>
      </c>
      <c r="G531" s="27" t="s">
        <v>1072</v>
      </c>
      <c r="H531" s="27" t="s">
        <v>221</v>
      </c>
      <c r="I531" s="27">
        <v>35</v>
      </c>
      <c r="J531" s="27">
        <f t="shared" si="52"/>
        <v>10.5</v>
      </c>
      <c r="K531" s="27"/>
      <c r="L531" s="27">
        <f t="shared" si="53"/>
        <v>35</v>
      </c>
      <c r="M531" s="27">
        <v>10.5</v>
      </c>
      <c r="N531" s="27">
        <f t="shared" si="54"/>
        <v>24.5</v>
      </c>
      <c r="O531" s="27" t="s">
        <v>1150</v>
      </c>
      <c r="P531" s="37"/>
    </row>
    <row r="532" spans="1:16" s="16" customFormat="1">
      <c r="A532" s="30">
        <v>6</v>
      </c>
      <c r="B532" s="27" t="s">
        <v>538</v>
      </c>
      <c r="C532" s="27" t="s">
        <v>542</v>
      </c>
      <c r="D532" s="27" t="s">
        <v>574</v>
      </c>
      <c r="E532" s="31" t="s">
        <v>575</v>
      </c>
      <c r="F532" s="27">
        <v>1.038</v>
      </c>
      <c r="G532" s="27" t="s">
        <v>1072</v>
      </c>
      <c r="H532" s="27" t="s">
        <v>221</v>
      </c>
      <c r="I532" s="27">
        <v>40</v>
      </c>
      <c r="J532" s="27">
        <f t="shared" si="52"/>
        <v>18.7</v>
      </c>
      <c r="K532" s="27"/>
      <c r="L532" s="27">
        <f t="shared" si="53"/>
        <v>40</v>
      </c>
      <c r="M532" s="27">
        <v>18.7</v>
      </c>
      <c r="N532" s="27">
        <f t="shared" si="54"/>
        <v>21.3</v>
      </c>
      <c r="O532" s="27" t="s">
        <v>1150</v>
      </c>
      <c r="P532" s="37"/>
    </row>
    <row r="533" spans="1:16" s="16" customFormat="1">
      <c r="A533" s="30">
        <v>7</v>
      </c>
      <c r="B533" s="27" t="s">
        <v>538</v>
      </c>
      <c r="C533" s="27" t="s">
        <v>542</v>
      </c>
      <c r="D533" s="27" t="s">
        <v>543</v>
      </c>
      <c r="E533" s="31" t="s">
        <v>544</v>
      </c>
      <c r="F533" s="27">
        <v>1.103</v>
      </c>
      <c r="G533" s="27" t="s">
        <v>1072</v>
      </c>
      <c r="H533" s="27" t="s">
        <v>221</v>
      </c>
      <c r="I533" s="27">
        <v>44</v>
      </c>
      <c r="J533" s="27">
        <f t="shared" si="52"/>
        <v>20</v>
      </c>
      <c r="K533" s="27"/>
      <c r="L533" s="27">
        <f t="shared" si="53"/>
        <v>44</v>
      </c>
      <c r="M533" s="27">
        <v>20</v>
      </c>
      <c r="N533" s="27">
        <f t="shared" si="54"/>
        <v>24</v>
      </c>
      <c r="O533" s="27" t="s">
        <v>1150</v>
      </c>
      <c r="P533" s="37"/>
    </row>
    <row r="534" spans="1:16" s="16" customFormat="1">
      <c r="A534" s="30">
        <v>8</v>
      </c>
      <c r="B534" s="27" t="s">
        <v>538</v>
      </c>
      <c r="C534" s="27" t="s">
        <v>542</v>
      </c>
      <c r="D534" s="27" t="s">
        <v>545</v>
      </c>
      <c r="E534" s="31" t="s">
        <v>546</v>
      </c>
      <c r="F534" s="27">
        <v>0.65600000000000003</v>
      </c>
      <c r="G534" s="27" t="s">
        <v>1072</v>
      </c>
      <c r="H534" s="27" t="s">
        <v>221</v>
      </c>
      <c r="I534" s="27">
        <v>26</v>
      </c>
      <c r="J534" s="27">
        <f t="shared" si="52"/>
        <v>11.8</v>
      </c>
      <c r="K534" s="27"/>
      <c r="L534" s="27">
        <f t="shared" si="53"/>
        <v>26</v>
      </c>
      <c r="M534" s="27">
        <v>11.8</v>
      </c>
      <c r="N534" s="27">
        <f t="shared" si="54"/>
        <v>14.2</v>
      </c>
      <c r="O534" s="27" t="s">
        <v>1150</v>
      </c>
      <c r="P534" s="37"/>
    </row>
    <row r="535" spans="1:16" s="16" customFormat="1">
      <c r="A535" s="30">
        <v>9</v>
      </c>
      <c r="B535" s="27" t="s">
        <v>538</v>
      </c>
      <c r="C535" s="27" t="s">
        <v>542</v>
      </c>
      <c r="D535" s="27" t="s">
        <v>553</v>
      </c>
      <c r="E535" s="31" t="s">
        <v>554</v>
      </c>
      <c r="F535" s="27">
        <v>0.59699999999999998</v>
      </c>
      <c r="G535" s="27" t="s">
        <v>1072</v>
      </c>
      <c r="H535" s="27" t="s">
        <v>221</v>
      </c>
      <c r="I535" s="27">
        <v>24</v>
      </c>
      <c r="J535" s="27">
        <f t="shared" si="52"/>
        <v>10.7</v>
      </c>
      <c r="K535" s="27"/>
      <c r="L535" s="27">
        <f t="shared" si="53"/>
        <v>24</v>
      </c>
      <c r="M535" s="27">
        <v>10.7</v>
      </c>
      <c r="N535" s="27">
        <f t="shared" si="54"/>
        <v>13.3</v>
      </c>
      <c r="O535" s="27" t="s">
        <v>1150</v>
      </c>
      <c r="P535" s="37"/>
    </row>
    <row r="536" spans="1:16" s="16" customFormat="1">
      <c r="A536" s="30">
        <v>10</v>
      </c>
      <c r="B536" s="27" t="s">
        <v>538</v>
      </c>
      <c r="C536" s="27" t="s">
        <v>542</v>
      </c>
      <c r="D536" s="27" t="s">
        <v>555</v>
      </c>
      <c r="E536" s="31" t="s">
        <v>556</v>
      </c>
      <c r="F536" s="27">
        <v>0.3</v>
      </c>
      <c r="G536" s="27" t="s">
        <v>1072</v>
      </c>
      <c r="H536" s="27" t="s">
        <v>221</v>
      </c>
      <c r="I536" s="27">
        <v>12</v>
      </c>
      <c r="J536" s="27">
        <f t="shared" si="52"/>
        <v>5.4</v>
      </c>
      <c r="K536" s="27"/>
      <c r="L536" s="27">
        <f t="shared" si="53"/>
        <v>12</v>
      </c>
      <c r="M536" s="27">
        <v>5.4</v>
      </c>
      <c r="N536" s="27">
        <f t="shared" si="54"/>
        <v>6.6</v>
      </c>
      <c r="O536" s="27" t="s">
        <v>1150</v>
      </c>
      <c r="P536" s="37"/>
    </row>
    <row r="537" spans="1:16" s="16" customFormat="1">
      <c r="A537" s="30">
        <v>11</v>
      </c>
      <c r="B537" s="27" t="s">
        <v>538</v>
      </c>
      <c r="C537" s="27" t="s">
        <v>542</v>
      </c>
      <c r="D537" s="27" t="s">
        <v>564</v>
      </c>
      <c r="E537" s="31" t="s">
        <v>565</v>
      </c>
      <c r="F537" s="27">
        <v>1.147</v>
      </c>
      <c r="G537" s="27" t="s">
        <v>1072</v>
      </c>
      <c r="H537" s="27" t="s">
        <v>221</v>
      </c>
      <c r="I537" s="27">
        <v>45</v>
      </c>
      <c r="J537" s="27">
        <f t="shared" si="52"/>
        <v>20.6</v>
      </c>
      <c r="K537" s="27"/>
      <c r="L537" s="27">
        <f t="shared" si="53"/>
        <v>45</v>
      </c>
      <c r="M537" s="27">
        <v>20.6</v>
      </c>
      <c r="N537" s="27">
        <f t="shared" si="54"/>
        <v>24.4</v>
      </c>
      <c r="O537" s="27" t="s">
        <v>1150</v>
      </c>
      <c r="P537" s="37"/>
    </row>
    <row r="538" spans="1:16" s="16" customFormat="1">
      <c r="A538" s="30">
        <v>12</v>
      </c>
      <c r="B538" s="27" t="s">
        <v>538</v>
      </c>
      <c r="C538" s="27" t="s">
        <v>539</v>
      </c>
      <c r="D538" s="27" t="s">
        <v>540</v>
      </c>
      <c r="E538" s="31" t="s">
        <v>541</v>
      </c>
      <c r="F538" s="27">
        <v>0.84899999999999998</v>
      </c>
      <c r="G538" s="27" t="s">
        <v>1072</v>
      </c>
      <c r="H538" s="27" t="s">
        <v>258</v>
      </c>
      <c r="I538" s="27">
        <v>42.5</v>
      </c>
      <c r="J538" s="27">
        <f t="shared" si="52"/>
        <v>15.3</v>
      </c>
      <c r="K538" s="27"/>
      <c r="L538" s="27">
        <f t="shared" si="53"/>
        <v>42.5</v>
      </c>
      <c r="M538" s="27">
        <v>15.3</v>
      </c>
      <c r="N538" s="27">
        <f t="shared" si="54"/>
        <v>27.2</v>
      </c>
      <c r="O538" s="27" t="s">
        <v>1150</v>
      </c>
      <c r="P538" s="37"/>
    </row>
    <row r="539" spans="1:16" s="16" customFormat="1">
      <c r="A539" s="30">
        <v>13</v>
      </c>
      <c r="B539" s="27" t="s">
        <v>538</v>
      </c>
      <c r="C539" s="27" t="s">
        <v>539</v>
      </c>
      <c r="D539" s="27" t="s">
        <v>572</v>
      </c>
      <c r="E539" s="31" t="s">
        <v>573</v>
      </c>
      <c r="F539" s="27">
        <v>0.73799999999999999</v>
      </c>
      <c r="G539" s="27" t="s">
        <v>1072</v>
      </c>
      <c r="H539" s="27" t="s">
        <v>260</v>
      </c>
      <c r="I539" s="27">
        <v>35</v>
      </c>
      <c r="J539" s="27">
        <f t="shared" si="52"/>
        <v>13.3</v>
      </c>
      <c r="K539" s="27"/>
      <c r="L539" s="27">
        <f t="shared" si="53"/>
        <v>35</v>
      </c>
      <c r="M539" s="27">
        <v>13.3</v>
      </c>
      <c r="N539" s="27">
        <f t="shared" si="54"/>
        <v>21.7</v>
      </c>
      <c r="O539" s="27" t="s">
        <v>1150</v>
      </c>
      <c r="P539" s="37"/>
    </row>
    <row r="540" spans="1:16" s="16" customFormat="1">
      <c r="A540" s="30">
        <v>14</v>
      </c>
      <c r="B540" s="27" t="s">
        <v>538</v>
      </c>
      <c r="C540" s="27" t="s">
        <v>539</v>
      </c>
      <c r="D540" s="27" t="s">
        <v>502</v>
      </c>
      <c r="E540" s="31" t="s">
        <v>577</v>
      </c>
      <c r="F540" s="27">
        <v>0.6</v>
      </c>
      <c r="G540" s="27" t="s">
        <v>1072</v>
      </c>
      <c r="H540" s="27" t="s">
        <v>221</v>
      </c>
      <c r="I540" s="27">
        <v>35</v>
      </c>
      <c r="J540" s="27">
        <f t="shared" si="52"/>
        <v>10.8</v>
      </c>
      <c r="K540" s="27"/>
      <c r="L540" s="27">
        <f t="shared" si="53"/>
        <v>35</v>
      </c>
      <c r="M540" s="27">
        <v>10.8</v>
      </c>
      <c r="N540" s="27">
        <f t="shared" si="54"/>
        <v>24.2</v>
      </c>
      <c r="O540" s="27" t="s">
        <v>1150</v>
      </c>
      <c r="P540" s="37"/>
    </row>
    <row r="541" spans="1:16" s="16" customFormat="1">
      <c r="A541" s="30">
        <v>15</v>
      </c>
      <c r="B541" s="27" t="s">
        <v>538</v>
      </c>
      <c r="C541" s="27" t="s">
        <v>539</v>
      </c>
      <c r="D541" s="27" t="s">
        <v>502</v>
      </c>
      <c r="E541" s="31" t="s">
        <v>578</v>
      </c>
      <c r="F541" s="27">
        <v>0.8</v>
      </c>
      <c r="G541" s="27" t="s">
        <v>1072</v>
      </c>
      <c r="H541" s="27" t="s">
        <v>221</v>
      </c>
      <c r="I541" s="27">
        <v>40</v>
      </c>
      <c r="J541" s="27">
        <f t="shared" si="52"/>
        <v>14.4</v>
      </c>
      <c r="K541" s="27"/>
      <c r="L541" s="27">
        <f t="shared" si="53"/>
        <v>40</v>
      </c>
      <c r="M541" s="27">
        <v>14.4</v>
      </c>
      <c r="N541" s="27">
        <f t="shared" si="54"/>
        <v>25.6</v>
      </c>
      <c r="O541" s="27" t="s">
        <v>1150</v>
      </c>
      <c r="P541" s="37"/>
    </row>
    <row r="542" spans="1:16" s="16" customFormat="1" ht="24">
      <c r="A542" s="30">
        <v>16</v>
      </c>
      <c r="B542" s="27" t="s">
        <v>538</v>
      </c>
      <c r="C542" s="27" t="s">
        <v>539</v>
      </c>
      <c r="D542" s="27" t="s">
        <v>560</v>
      </c>
      <c r="E542" s="31" t="s">
        <v>561</v>
      </c>
      <c r="F542" s="27">
        <v>1.1000000000000001</v>
      </c>
      <c r="G542" s="27" t="s">
        <v>1072</v>
      </c>
      <c r="H542" s="27" t="s">
        <v>221</v>
      </c>
      <c r="I542" s="27">
        <v>42</v>
      </c>
      <c r="J542" s="27">
        <f t="shared" si="52"/>
        <v>19.8</v>
      </c>
      <c r="K542" s="27"/>
      <c r="L542" s="27">
        <f t="shared" si="53"/>
        <v>42</v>
      </c>
      <c r="M542" s="27">
        <v>19.8</v>
      </c>
      <c r="N542" s="27">
        <f t="shared" si="54"/>
        <v>22.2</v>
      </c>
      <c r="O542" s="27" t="s">
        <v>1150</v>
      </c>
      <c r="P542" s="37"/>
    </row>
    <row r="543" spans="1:16" s="16" customFormat="1" ht="24">
      <c r="A543" s="30">
        <v>17</v>
      </c>
      <c r="B543" s="27" t="s">
        <v>538</v>
      </c>
      <c r="C543" s="27" t="s">
        <v>539</v>
      </c>
      <c r="D543" s="27" t="s">
        <v>560</v>
      </c>
      <c r="E543" s="31" t="s">
        <v>562</v>
      </c>
      <c r="F543" s="27">
        <v>0.6</v>
      </c>
      <c r="G543" s="27" t="s">
        <v>1072</v>
      </c>
      <c r="H543" s="27" t="s">
        <v>221</v>
      </c>
      <c r="I543" s="27">
        <v>22</v>
      </c>
      <c r="J543" s="27">
        <f t="shared" si="52"/>
        <v>10.8</v>
      </c>
      <c r="K543" s="27"/>
      <c r="L543" s="27">
        <f t="shared" si="53"/>
        <v>22</v>
      </c>
      <c r="M543" s="27">
        <v>10.8</v>
      </c>
      <c r="N543" s="27">
        <f t="shared" si="54"/>
        <v>11.2</v>
      </c>
      <c r="O543" s="27" t="s">
        <v>1150</v>
      </c>
      <c r="P543" s="37"/>
    </row>
    <row r="544" spans="1:16" s="16" customFormat="1" ht="24">
      <c r="A544" s="30">
        <v>18</v>
      </c>
      <c r="B544" s="27" t="s">
        <v>538</v>
      </c>
      <c r="C544" s="27" t="s">
        <v>539</v>
      </c>
      <c r="D544" s="27" t="s">
        <v>560</v>
      </c>
      <c r="E544" s="31" t="s">
        <v>563</v>
      </c>
      <c r="F544" s="27">
        <v>0.374</v>
      </c>
      <c r="G544" s="27" t="s">
        <v>1072</v>
      </c>
      <c r="H544" s="27" t="s">
        <v>221</v>
      </c>
      <c r="I544" s="27">
        <v>14</v>
      </c>
      <c r="J544" s="27">
        <f t="shared" si="52"/>
        <v>6.7</v>
      </c>
      <c r="K544" s="27"/>
      <c r="L544" s="27">
        <f t="shared" si="53"/>
        <v>14</v>
      </c>
      <c r="M544" s="27">
        <v>6.7</v>
      </c>
      <c r="N544" s="27">
        <f t="shared" si="54"/>
        <v>7.3</v>
      </c>
      <c r="O544" s="27" t="s">
        <v>1150</v>
      </c>
      <c r="P544" s="37"/>
    </row>
    <row r="545" spans="1:16" s="16" customFormat="1" ht="24">
      <c r="A545" s="30">
        <v>19</v>
      </c>
      <c r="B545" s="27" t="s">
        <v>538</v>
      </c>
      <c r="C545" s="27" t="s">
        <v>539</v>
      </c>
      <c r="D545" s="27" t="s">
        <v>560</v>
      </c>
      <c r="E545" s="31" t="s">
        <v>585</v>
      </c>
      <c r="F545" s="27">
        <v>0.30599999999999999</v>
      </c>
      <c r="G545" s="27" t="s">
        <v>1072</v>
      </c>
      <c r="H545" s="27" t="s">
        <v>221</v>
      </c>
      <c r="I545" s="27">
        <v>12</v>
      </c>
      <c r="J545" s="27">
        <f t="shared" si="52"/>
        <v>5.5</v>
      </c>
      <c r="K545" s="27"/>
      <c r="L545" s="27">
        <f t="shared" si="53"/>
        <v>12</v>
      </c>
      <c r="M545" s="27">
        <v>5.5</v>
      </c>
      <c r="N545" s="27">
        <f t="shared" si="54"/>
        <v>6.5</v>
      </c>
      <c r="O545" s="27" t="s">
        <v>1150</v>
      </c>
      <c r="P545" s="37"/>
    </row>
    <row r="546" spans="1:16" s="16" customFormat="1" ht="24">
      <c r="A546" s="30">
        <v>20</v>
      </c>
      <c r="B546" s="27" t="s">
        <v>538</v>
      </c>
      <c r="C546" s="27" t="s">
        <v>539</v>
      </c>
      <c r="D546" s="27" t="s">
        <v>570</v>
      </c>
      <c r="E546" s="31" t="s">
        <v>571</v>
      </c>
      <c r="F546" s="27">
        <v>1.407</v>
      </c>
      <c r="G546" s="27" t="s">
        <v>1072</v>
      </c>
      <c r="H546" s="27" t="s">
        <v>260</v>
      </c>
      <c r="I546" s="27">
        <v>52</v>
      </c>
      <c r="J546" s="27">
        <f t="shared" si="52"/>
        <v>25.3</v>
      </c>
      <c r="K546" s="27"/>
      <c r="L546" s="27">
        <f t="shared" si="53"/>
        <v>52</v>
      </c>
      <c r="M546" s="27">
        <v>25.3</v>
      </c>
      <c r="N546" s="27">
        <f t="shared" si="54"/>
        <v>26.7</v>
      </c>
      <c r="O546" s="27" t="s">
        <v>1150</v>
      </c>
      <c r="P546" s="37"/>
    </row>
    <row r="547" spans="1:16" s="16" customFormat="1">
      <c r="A547" s="30">
        <v>21</v>
      </c>
      <c r="B547" s="27" t="s">
        <v>538</v>
      </c>
      <c r="C547" s="27" t="s">
        <v>539</v>
      </c>
      <c r="D547" s="27" t="s">
        <v>587</v>
      </c>
      <c r="E547" s="31" t="s">
        <v>588</v>
      </c>
      <c r="F547" s="27">
        <v>0.45100000000000001</v>
      </c>
      <c r="G547" s="27" t="s">
        <v>1072</v>
      </c>
      <c r="H547" s="27" t="s">
        <v>260</v>
      </c>
      <c r="I547" s="27">
        <v>25</v>
      </c>
      <c r="J547" s="27">
        <f t="shared" si="52"/>
        <v>8.1</v>
      </c>
      <c r="K547" s="27"/>
      <c r="L547" s="27">
        <f t="shared" si="53"/>
        <v>25</v>
      </c>
      <c r="M547" s="27">
        <v>8.1</v>
      </c>
      <c r="N547" s="27">
        <f t="shared" si="54"/>
        <v>16.899999999999999</v>
      </c>
      <c r="O547" s="27" t="s">
        <v>1150</v>
      </c>
      <c r="P547" s="37"/>
    </row>
    <row r="548" spans="1:16" s="16" customFormat="1">
      <c r="A548" s="30">
        <v>22</v>
      </c>
      <c r="B548" s="27" t="s">
        <v>538</v>
      </c>
      <c r="C548" s="27" t="s">
        <v>557</v>
      </c>
      <c r="D548" s="27" t="s">
        <v>579</v>
      </c>
      <c r="E548" s="31" t="s">
        <v>580</v>
      </c>
      <c r="F548" s="27">
        <v>0.91200000000000003</v>
      </c>
      <c r="G548" s="27" t="s">
        <v>1072</v>
      </c>
      <c r="H548" s="27" t="s">
        <v>221</v>
      </c>
      <c r="I548" s="27">
        <v>45.6</v>
      </c>
      <c r="J548" s="27">
        <f t="shared" si="52"/>
        <v>16.399999999999999</v>
      </c>
      <c r="K548" s="27"/>
      <c r="L548" s="27">
        <f t="shared" si="53"/>
        <v>45.6</v>
      </c>
      <c r="M548" s="27">
        <v>16.399999999999999</v>
      </c>
      <c r="N548" s="27">
        <f t="shared" si="54"/>
        <v>29.200000000000003</v>
      </c>
      <c r="O548" s="27" t="s">
        <v>1150</v>
      </c>
      <c r="P548" s="37"/>
    </row>
    <row r="549" spans="1:16" s="16" customFormat="1" ht="24">
      <c r="A549" s="30">
        <v>23</v>
      </c>
      <c r="B549" s="27" t="s">
        <v>538</v>
      </c>
      <c r="C549" s="27" t="s">
        <v>557</v>
      </c>
      <c r="D549" s="27" t="s">
        <v>579</v>
      </c>
      <c r="E549" s="31" t="s">
        <v>581</v>
      </c>
      <c r="F549" s="27">
        <v>0.25</v>
      </c>
      <c r="G549" s="27" t="s">
        <v>1072</v>
      </c>
      <c r="H549" s="27" t="s">
        <v>221</v>
      </c>
      <c r="I549" s="27">
        <v>12.5</v>
      </c>
      <c r="J549" s="27">
        <f t="shared" si="52"/>
        <v>4.5</v>
      </c>
      <c r="K549" s="27"/>
      <c r="L549" s="27">
        <f t="shared" si="53"/>
        <v>12.5</v>
      </c>
      <c r="M549" s="27">
        <v>4.5</v>
      </c>
      <c r="N549" s="27">
        <f t="shared" si="54"/>
        <v>8</v>
      </c>
      <c r="O549" s="27" t="s">
        <v>1150</v>
      </c>
      <c r="P549" s="37"/>
    </row>
    <row r="550" spans="1:16" s="16" customFormat="1">
      <c r="A550" s="30">
        <v>24</v>
      </c>
      <c r="B550" s="27" t="s">
        <v>538</v>
      </c>
      <c r="C550" s="27" t="s">
        <v>557</v>
      </c>
      <c r="D550" s="27" t="s">
        <v>579</v>
      </c>
      <c r="E550" s="31" t="s">
        <v>582</v>
      </c>
      <c r="F550" s="27">
        <v>0.55100000000000005</v>
      </c>
      <c r="G550" s="27" t="s">
        <v>1072</v>
      </c>
      <c r="H550" s="27" t="s">
        <v>221</v>
      </c>
      <c r="I550" s="27">
        <v>27.6</v>
      </c>
      <c r="J550" s="27">
        <f t="shared" si="52"/>
        <v>10</v>
      </c>
      <c r="K550" s="27"/>
      <c r="L550" s="27">
        <f t="shared" si="53"/>
        <v>27.6</v>
      </c>
      <c r="M550" s="27">
        <v>10</v>
      </c>
      <c r="N550" s="27">
        <f t="shared" si="54"/>
        <v>17.600000000000001</v>
      </c>
      <c r="O550" s="27" t="s">
        <v>1150</v>
      </c>
      <c r="P550" s="37"/>
    </row>
    <row r="551" spans="1:16" s="16" customFormat="1">
      <c r="A551" s="30">
        <v>25</v>
      </c>
      <c r="B551" s="27" t="s">
        <v>538</v>
      </c>
      <c r="C551" s="27" t="s">
        <v>557</v>
      </c>
      <c r="D551" s="27" t="s">
        <v>579</v>
      </c>
      <c r="E551" s="31" t="s">
        <v>583</v>
      </c>
      <c r="F551" s="27">
        <v>0.5</v>
      </c>
      <c r="G551" s="27" t="s">
        <v>1072</v>
      </c>
      <c r="H551" s="27" t="s">
        <v>221</v>
      </c>
      <c r="I551" s="27">
        <v>25</v>
      </c>
      <c r="J551" s="27">
        <f t="shared" si="52"/>
        <v>9</v>
      </c>
      <c r="K551" s="27"/>
      <c r="L551" s="27">
        <f t="shared" si="53"/>
        <v>25</v>
      </c>
      <c r="M551" s="27">
        <v>9</v>
      </c>
      <c r="N551" s="27">
        <f t="shared" si="54"/>
        <v>16</v>
      </c>
      <c r="O551" s="27" t="s">
        <v>1150</v>
      </c>
      <c r="P551" s="37"/>
    </row>
    <row r="552" spans="1:16" s="16" customFormat="1">
      <c r="A552" s="30">
        <v>26</v>
      </c>
      <c r="B552" s="27" t="s">
        <v>538</v>
      </c>
      <c r="C552" s="27" t="s">
        <v>557</v>
      </c>
      <c r="D552" s="27" t="s">
        <v>558</v>
      </c>
      <c r="E552" s="31" t="s">
        <v>559</v>
      </c>
      <c r="F552" s="27">
        <v>0.53900000000000003</v>
      </c>
      <c r="G552" s="27" t="s">
        <v>1072</v>
      </c>
      <c r="H552" s="27" t="s">
        <v>221</v>
      </c>
      <c r="I552" s="27">
        <v>27</v>
      </c>
      <c r="J552" s="27">
        <f t="shared" si="52"/>
        <v>9.6999999999999993</v>
      </c>
      <c r="K552" s="27"/>
      <c r="L552" s="27">
        <f t="shared" si="53"/>
        <v>27</v>
      </c>
      <c r="M552" s="27">
        <v>9.6999999999999993</v>
      </c>
      <c r="N552" s="27">
        <f t="shared" si="54"/>
        <v>17.3</v>
      </c>
      <c r="O552" s="27" t="s">
        <v>1150</v>
      </c>
      <c r="P552" s="37"/>
    </row>
    <row r="553" spans="1:16" s="16" customFormat="1">
      <c r="A553" s="30">
        <v>27</v>
      </c>
      <c r="B553" s="27" t="s">
        <v>538</v>
      </c>
      <c r="C553" s="27" t="s">
        <v>557</v>
      </c>
      <c r="D553" s="27" t="s">
        <v>558</v>
      </c>
      <c r="E553" s="31" t="s">
        <v>584</v>
      </c>
      <c r="F553" s="27">
        <v>0.47899999999999998</v>
      </c>
      <c r="G553" s="27" t="s">
        <v>1072</v>
      </c>
      <c r="H553" s="27" t="s">
        <v>221</v>
      </c>
      <c r="I553" s="27">
        <v>24</v>
      </c>
      <c r="J553" s="27">
        <f t="shared" si="52"/>
        <v>8.6</v>
      </c>
      <c r="K553" s="27"/>
      <c r="L553" s="27">
        <f t="shared" si="53"/>
        <v>24</v>
      </c>
      <c r="M553" s="27">
        <v>8.6</v>
      </c>
      <c r="N553" s="27">
        <f t="shared" si="54"/>
        <v>15.4</v>
      </c>
      <c r="O553" s="27" t="s">
        <v>1150</v>
      </c>
      <c r="P553" s="37"/>
    </row>
    <row r="554" spans="1:16" s="16" customFormat="1">
      <c r="A554" s="30">
        <v>28</v>
      </c>
      <c r="B554" s="27" t="s">
        <v>538</v>
      </c>
      <c r="C554" s="27" t="s">
        <v>557</v>
      </c>
      <c r="D554" s="27" t="s">
        <v>566</v>
      </c>
      <c r="E554" s="31" t="s">
        <v>567</v>
      </c>
      <c r="F554" s="27">
        <v>0.57999999999999996</v>
      </c>
      <c r="G554" s="27" t="s">
        <v>1072</v>
      </c>
      <c r="H554" s="27" t="s">
        <v>221</v>
      </c>
      <c r="I554" s="27">
        <v>29</v>
      </c>
      <c r="J554" s="27">
        <f t="shared" si="52"/>
        <v>10.4</v>
      </c>
      <c r="K554" s="27"/>
      <c r="L554" s="27">
        <f t="shared" si="53"/>
        <v>29</v>
      </c>
      <c r="M554" s="27">
        <v>10.4</v>
      </c>
      <c r="N554" s="27">
        <f t="shared" si="54"/>
        <v>18.600000000000001</v>
      </c>
      <c r="O554" s="27" t="s">
        <v>1150</v>
      </c>
      <c r="P554" s="37"/>
    </row>
    <row r="555" spans="1:16" s="16" customFormat="1">
      <c r="A555" s="30">
        <v>29</v>
      </c>
      <c r="B555" s="27" t="s">
        <v>538</v>
      </c>
      <c r="C555" s="27" t="s">
        <v>557</v>
      </c>
      <c r="D555" s="27" t="s">
        <v>566</v>
      </c>
      <c r="E555" s="31" t="s">
        <v>586</v>
      </c>
      <c r="F555" s="27">
        <v>0.40699999999999997</v>
      </c>
      <c r="G555" s="27" t="s">
        <v>1072</v>
      </c>
      <c r="H555" s="27" t="s">
        <v>221</v>
      </c>
      <c r="I555" s="27">
        <v>20.399999999999999</v>
      </c>
      <c r="J555" s="27">
        <f t="shared" si="52"/>
        <v>7.3</v>
      </c>
      <c r="K555" s="27"/>
      <c r="L555" s="27">
        <f t="shared" si="53"/>
        <v>20.399999999999999</v>
      </c>
      <c r="M555" s="27">
        <v>7.3</v>
      </c>
      <c r="N555" s="27">
        <f t="shared" si="54"/>
        <v>13.099999999999998</v>
      </c>
      <c r="O555" s="27" t="s">
        <v>1150</v>
      </c>
      <c r="P555" s="37"/>
    </row>
    <row r="556" spans="1:16" s="16" customFormat="1">
      <c r="A556" s="30">
        <v>30</v>
      </c>
      <c r="B556" s="27" t="s">
        <v>538</v>
      </c>
      <c r="C556" s="27" t="s">
        <v>557</v>
      </c>
      <c r="D556" s="27" t="s">
        <v>568</v>
      </c>
      <c r="E556" s="31" t="s">
        <v>569</v>
      </c>
      <c r="F556" s="27">
        <v>0.34699999999999998</v>
      </c>
      <c r="G556" s="27" t="s">
        <v>1072</v>
      </c>
      <c r="H556" s="27" t="s">
        <v>221</v>
      </c>
      <c r="I556" s="27">
        <v>17.399999999999999</v>
      </c>
      <c r="J556" s="27">
        <f t="shared" si="52"/>
        <v>6.2</v>
      </c>
      <c r="K556" s="27"/>
      <c r="L556" s="27">
        <f t="shared" si="53"/>
        <v>17.399999999999999</v>
      </c>
      <c r="M556" s="27">
        <v>6.2</v>
      </c>
      <c r="N556" s="27">
        <f t="shared" si="54"/>
        <v>11.2</v>
      </c>
      <c r="O556" s="27" t="s">
        <v>1150</v>
      </c>
      <c r="P556" s="37"/>
    </row>
    <row r="557" spans="1:16" s="21" customFormat="1" ht="19.2" customHeight="1">
      <c r="A557" s="72" t="s">
        <v>1167</v>
      </c>
      <c r="B557" s="73"/>
      <c r="C557" s="73"/>
      <c r="D557" s="73"/>
      <c r="E557" s="73"/>
      <c r="F557" s="28">
        <f>SUM(F558:F646)</f>
        <v>81.52800006200458</v>
      </c>
      <c r="G557" s="28"/>
      <c r="H557" s="28"/>
      <c r="I557" s="28">
        <f>SUM(I558:I646)</f>
        <v>14364.3</v>
      </c>
      <c r="J557" s="28">
        <f>SUM(J558:J646)</f>
        <v>1502.0000000000002</v>
      </c>
      <c r="K557" s="28"/>
      <c r="L557" s="28">
        <f>SUM(L558:L646)</f>
        <v>14364.3</v>
      </c>
      <c r="M557" s="28">
        <f>SUM(M558:M646)</f>
        <v>1502.0000000000002</v>
      </c>
      <c r="N557" s="28">
        <f>SUM(N558:N646)</f>
        <v>12862.299999999997</v>
      </c>
      <c r="O557" s="27"/>
      <c r="P557" s="58"/>
    </row>
    <row r="558" spans="1:16" s="22" customFormat="1">
      <c r="A558" s="59">
        <v>1</v>
      </c>
      <c r="B558" s="60" t="s">
        <v>589</v>
      </c>
      <c r="C558" s="60" t="s">
        <v>595</v>
      </c>
      <c r="D558" s="60" t="s">
        <v>596</v>
      </c>
      <c r="E558" s="61" t="s">
        <v>597</v>
      </c>
      <c r="F558" s="60">
        <v>1.3149999999999999</v>
      </c>
      <c r="G558" s="60" t="s">
        <v>1072</v>
      </c>
      <c r="H558" s="60" t="s">
        <v>260</v>
      </c>
      <c r="I558" s="60">
        <v>27.2</v>
      </c>
      <c r="J558" s="27">
        <f t="shared" ref="J558:J566" si="55">M558</f>
        <v>23.7</v>
      </c>
      <c r="K558" s="60"/>
      <c r="L558" s="27">
        <f t="shared" ref="L558:L566" si="56">I558</f>
        <v>27.2</v>
      </c>
      <c r="M558" s="27">
        <v>23.7</v>
      </c>
      <c r="N558" s="27">
        <f t="shared" ref="N558:N566" si="57">L558-M558</f>
        <v>3.5</v>
      </c>
      <c r="O558" s="27" t="s">
        <v>1150</v>
      </c>
      <c r="P558" s="62"/>
    </row>
    <row r="559" spans="1:16" s="22" customFormat="1">
      <c r="A559" s="59">
        <v>2</v>
      </c>
      <c r="B559" s="60" t="s">
        <v>589</v>
      </c>
      <c r="C559" s="60" t="s">
        <v>595</v>
      </c>
      <c r="D559" s="60" t="s">
        <v>1183</v>
      </c>
      <c r="E559" s="61" t="s">
        <v>690</v>
      </c>
      <c r="F559" s="60">
        <v>0.378</v>
      </c>
      <c r="G559" s="60" t="s">
        <v>1072</v>
      </c>
      <c r="H559" s="60" t="s">
        <v>260</v>
      </c>
      <c r="I559" s="60">
        <v>14.4</v>
      </c>
      <c r="J559" s="27">
        <f t="shared" si="55"/>
        <v>6.8</v>
      </c>
      <c r="K559" s="60"/>
      <c r="L559" s="27">
        <f t="shared" si="56"/>
        <v>14.4</v>
      </c>
      <c r="M559" s="27">
        <v>6.8</v>
      </c>
      <c r="N559" s="27">
        <f t="shared" si="57"/>
        <v>7.6000000000000005</v>
      </c>
      <c r="O559" s="27" t="s">
        <v>1205</v>
      </c>
      <c r="P559" s="62"/>
    </row>
    <row r="560" spans="1:16" s="22" customFormat="1">
      <c r="A560" s="59">
        <v>3</v>
      </c>
      <c r="B560" s="60" t="s">
        <v>589</v>
      </c>
      <c r="C560" s="60" t="s">
        <v>598</v>
      </c>
      <c r="D560" s="60" t="s">
        <v>688</v>
      </c>
      <c r="E560" s="61" t="s">
        <v>689</v>
      </c>
      <c r="F560" s="60">
        <v>1</v>
      </c>
      <c r="G560" s="60" t="s">
        <v>1072</v>
      </c>
      <c r="H560" s="60" t="s">
        <v>221</v>
      </c>
      <c r="I560" s="60">
        <v>35</v>
      </c>
      <c r="J560" s="27">
        <f t="shared" si="55"/>
        <v>18</v>
      </c>
      <c r="K560" s="60"/>
      <c r="L560" s="27">
        <f t="shared" si="56"/>
        <v>35</v>
      </c>
      <c r="M560" s="27">
        <v>18</v>
      </c>
      <c r="N560" s="27">
        <f t="shared" si="57"/>
        <v>17</v>
      </c>
      <c r="O560" s="27" t="s">
        <v>1205</v>
      </c>
      <c r="P560" s="62"/>
    </row>
    <row r="561" spans="1:16" s="22" customFormat="1">
      <c r="A561" s="59">
        <v>4</v>
      </c>
      <c r="B561" s="60" t="s">
        <v>589</v>
      </c>
      <c r="C561" s="60" t="s">
        <v>598</v>
      </c>
      <c r="D561" s="60" t="s">
        <v>599</v>
      </c>
      <c r="E561" s="61" t="s">
        <v>600</v>
      </c>
      <c r="F561" s="60">
        <v>1</v>
      </c>
      <c r="G561" s="60" t="s">
        <v>1072</v>
      </c>
      <c r="H561" s="60" t="s">
        <v>221</v>
      </c>
      <c r="I561" s="60">
        <v>35</v>
      </c>
      <c r="J561" s="27">
        <f t="shared" si="55"/>
        <v>18</v>
      </c>
      <c r="K561" s="60"/>
      <c r="L561" s="27">
        <f t="shared" si="56"/>
        <v>35</v>
      </c>
      <c r="M561" s="27">
        <v>18</v>
      </c>
      <c r="N561" s="27">
        <f t="shared" si="57"/>
        <v>17</v>
      </c>
      <c r="O561" s="27" t="s">
        <v>1205</v>
      </c>
      <c r="P561" s="62"/>
    </row>
    <row r="562" spans="1:16" s="22" customFormat="1">
      <c r="A562" s="59">
        <v>5</v>
      </c>
      <c r="B562" s="60" t="s">
        <v>589</v>
      </c>
      <c r="C562" s="60" t="s">
        <v>598</v>
      </c>
      <c r="D562" s="60" t="s">
        <v>649</v>
      </c>
      <c r="E562" s="61" t="s">
        <v>650</v>
      </c>
      <c r="F562" s="60">
        <v>1</v>
      </c>
      <c r="G562" s="60" t="s">
        <v>1072</v>
      </c>
      <c r="H562" s="60" t="s">
        <v>221</v>
      </c>
      <c r="I562" s="60">
        <v>35</v>
      </c>
      <c r="J562" s="27">
        <f t="shared" si="55"/>
        <v>18</v>
      </c>
      <c r="K562" s="60"/>
      <c r="L562" s="27">
        <f t="shared" si="56"/>
        <v>35</v>
      </c>
      <c r="M562" s="27">
        <v>18</v>
      </c>
      <c r="N562" s="27">
        <f t="shared" si="57"/>
        <v>17</v>
      </c>
      <c r="O562" s="27" t="s">
        <v>1205</v>
      </c>
      <c r="P562" s="62"/>
    </row>
    <row r="563" spans="1:16" s="22" customFormat="1">
      <c r="A563" s="59">
        <v>6</v>
      </c>
      <c r="B563" s="60" t="s">
        <v>589</v>
      </c>
      <c r="C563" s="60" t="s">
        <v>598</v>
      </c>
      <c r="D563" s="60" t="s">
        <v>618</v>
      </c>
      <c r="E563" s="61" t="s">
        <v>619</v>
      </c>
      <c r="F563" s="60">
        <v>0.29599999999999999</v>
      </c>
      <c r="G563" s="60" t="s">
        <v>1072</v>
      </c>
      <c r="H563" s="60" t="s">
        <v>221</v>
      </c>
      <c r="I563" s="60">
        <v>96.3</v>
      </c>
      <c r="J563" s="27">
        <f t="shared" si="55"/>
        <v>5.3</v>
      </c>
      <c r="K563" s="60"/>
      <c r="L563" s="27">
        <f t="shared" si="56"/>
        <v>96.3</v>
      </c>
      <c r="M563" s="27">
        <v>5.3</v>
      </c>
      <c r="N563" s="27">
        <f t="shared" si="57"/>
        <v>91</v>
      </c>
      <c r="O563" s="27" t="s">
        <v>1205</v>
      </c>
      <c r="P563" s="62"/>
    </row>
    <row r="564" spans="1:16" s="22" customFormat="1">
      <c r="A564" s="59">
        <v>7</v>
      </c>
      <c r="B564" s="60" t="s">
        <v>1195</v>
      </c>
      <c r="C564" s="60" t="s">
        <v>1196</v>
      </c>
      <c r="D564" s="60" t="s">
        <v>1197</v>
      </c>
      <c r="E564" s="61" t="s">
        <v>1198</v>
      </c>
      <c r="F564" s="60">
        <v>1.3</v>
      </c>
      <c r="G564" s="60" t="s">
        <v>1072</v>
      </c>
      <c r="H564" s="60" t="s">
        <v>221</v>
      </c>
      <c r="I564" s="60">
        <v>52</v>
      </c>
      <c r="J564" s="27">
        <f t="shared" si="55"/>
        <v>23</v>
      </c>
      <c r="K564" s="60"/>
      <c r="L564" s="27">
        <f t="shared" si="56"/>
        <v>52</v>
      </c>
      <c r="M564" s="27">
        <v>23</v>
      </c>
      <c r="N564" s="27">
        <f t="shared" si="57"/>
        <v>29</v>
      </c>
      <c r="O564" s="27" t="s">
        <v>1205</v>
      </c>
      <c r="P564" s="62"/>
    </row>
    <row r="565" spans="1:16" s="22" customFormat="1">
      <c r="A565" s="59">
        <v>8</v>
      </c>
      <c r="B565" s="60" t="s">
        <v>1195</v>
      </c>
      <c r="C565" s="60" t="s">
        <v>1196</v>
      </c>
      <c r="D565" s="60" t="s">
        <v>1197</v>
      </c>
      <c r="E565" s="61" t="s">
        <v>1199</v>
      </c>
      <c r="F565" s="60">
        <v>1</v>
      </c>
      <c r="G565" s="60" t="s">
        <v>1072</v>
      </c>
      <c r="H565" s="60" t="s">
        <v>221</v>
      </c>
      <c r="I565" s="60">
        <v>40</v>
      </c>
      <c r="J565" s="27">
        <f t="shared" si="55"/>
        <v>18</v>
      </c>
      <c r="K565" s="60"/>
      <c r="L565" s="27">
        <f t="shared" si="56"/>
        <v>40</v>
      </c>
      <c r="M565" s="27">
        <f>18*F565</f>
        <v>18</v>
      </c>
      <c r="N565" s="27">
        <f t="shared" si="57"/>
        <v>22</v>
      </c>
      <c r="O565" s="27" t="s">
        <v>1205</v>
      </c>
      <c r="P565" s="62"/>
    </row>
    <row r="566" spans="1:16" s="22" customFormat="1">
      <c r="A566" s="59">
        <v>9</v>
      </c>
      <c r="B566" s="60" t="s">
        <v>1195</v>
      </c>
      <c r="C566" s="60" t="s">
        <v>1196</v>
      </c>
      <c r="D566" s="60" t="s">
        <v>1197</v>
      </c>
      <c r="E566" s="61" t="s">
        <v>1200</v>
      </c>
      <c r="F566" s="60">
        <v>1</v>
      </c>
      <c r="G566" s="60" t="s">
        <v>1072</v>
      </c>
      <c r="H566" s="60" t="s">
        <v>1045</v>
      </c>
      <c r="I566" s="60">
        <v>40</v>
      </c>
      <c r="J566" s="27">
        <f t="shared" si="55"/>
        <v>18</v>
      </c>
      <c r="K566" s="60"/>
      <c r="L566" s="27">
        <f t="shared" si="56"/>
        <v>40</v>
      </c>
      <c r="M566" s="27">
        <f>18*F566</f>
        <v>18</v>
      </c>
      <c r="N566" s="27">
        <f t="shared" si="57"/>
        <v>22</v>
      </c>
      <c r="O566" s="27" t="s">
        <v>1205</v>
      </c>
      <c r="P566" s="62"/>
    </row>
    <row r="567" spans="1:16" s="22" customFormat="1">
      <c r="A567" s="59">
        <v>10</v>
      </c>
      <c r="B567" s="60" t="s">
        <v>589</v>
      </c>
      <c r="C567" s="60" t="s">
        <v>598</v>
      </c>
      <c r="D567" s="60" t="s">
        <v>624</v>
      </c>
      <c r="E567" s="61" t="s">
        <v>1246</v>
      </c>
      <c r="F567" s="60">
        <v>1.177</v>
      </c>
      <c r="G567" s="60" t="s">
        <v>1072</v>
      </c>
      <c r="H567" s="60" t="s">
        <v>221</v>
      </c>
      <c r="I567" s="60">
        <v>41.2</v>
      </c>
      <c r="J567" s="27">
        <v>21.2</v>
      </c>
      <c r="K567" s="60"/>
      <c r="L567" s="27">
        <f t="shared" ref="L567:L568" si="58">I567</f>
        <v>41.2</v>
      </c>
      <c r="M567" s="27">
        <v>21.2</v>
      </c>
      <c r="N567" s="27">
        <f t="shared" ref="N567:N568" si="59">L567-M567</f>
        <v>20.000000000000004</v>
      </c>
      <c r="O567" s="27" t="s">
        <v>1205</v>
      </c>
      <c r="P567" s="62"/>
    </row>
    <row r="568" spans="1:16" s="22" customFormat="1">
      <c r="A568" s="59">
        <v>11</v>
      </c>
      <c r="B568" s="60" t="s">
        <v>589</v>
      </c>
      <c r="C568" s="60" t="s">
        <v>598</v>
      </c>
      <c r="D568" s="60" t="s">
        <v>624</v>
      </c>
      <c r="E568" s="61" t="s">
        <v>1247</v>
      </c>
      <c r="F568" s="60">
        <v>1.05</v>
      </c>
      <c r="G568" s="60" t="s">
        <v>1072</v>
      </c>
      <c r="H568" s="60" t="s">
        <v>221</v>
      </c>
      <c r="I568" s="60">
        <v>36.799999999999997</v>
      </c>
      <c r="J568" s="27">
        <v>18.899999999999999</v>
      </c>
      <c r="K568" s="60"/>
      <c r="L568" s="27">
        <f t="shared" si="58"/>
        <v>36.799999999999997</v>
      </c>
      <c r="M568" s="27">
        <v>18.899999999999999</v>
      </c>
      <c r="N568" s="27">
        <f t="shared" si="59"/>
        <v>17.899999999999999</v>
      </c>
      <c r="O568" s="27" t="s">
        <v>1205</v>
      </c>
      <c r="P568" s="62"/>
    </row>
    <row r="569" spans="1:16" s="22" customFormat="1" ht="24">
      <c r="A569" s="59">
        <v>12</v>
      </c>
      <c r="B569" s="60" t="s">
        <v>589</v>
      </c>
      <c r="C569" s="60" t="s">
        <v>598</v>
      </c>
      <c r="D569" s="60" t="s">
        <v>624</v>
      </c>
      <c r="E569" s="61" t="s">
        <v>625</v>
      </c>
      <c r="F569" s="60">
        <v>2.4729999999999999</v>
      </c>
      <c r="G569" s="60" t="s">
        <v>1072</v>
      </c>
      <c r="H569" s="60" t="s">
        <v>221</v>
      </c>
      <c r="I569" s="60">
        <v>86.6</v>
      </c>
      <c r="J569" s="27">
        <f>M569</f>
        <v>44.5</v>
      </c>
      <c r="K569" s="60"/>
      <c r="L569" s="27">
        <f>I569</f>
        <v>86.6</v>
      </c>
      <c r="M569" s="27">
        <v>44.5</v>
      </c>
      <c r="N569" s="27">
        <f>L569-M569</f>
        <v>42.099999999999994</v>
      </c>
      <c r="O569" s="27" t="s">
        <v>1205</v>
      </c>
      <c r="P569" s="62"/>
    </row>
    <row r="570" spans="1:16" s="22" customFormat="1">
      <c r="A570" s="59">
        <v>13</v>
      </c>
      <c r="B570" s="60" t="s">
        <v>589</v>
      </c>
      <c r="C570" s="60" t="s">
        <v>598</v>
      </c>
      <c r="D570" s="60" t="s">
        <v>624</v>
      </c>
      <c r="E570" s="61" t="s">
        <v>626</v>
      </c>
      <c r="F570" s="60">
        <v>0.8</v>
      </c>
      <c r="G570" s="60" t="s">
        <v>1072</v>
      </c>
      <c r="H570" s="60" t="s">
        <v>221</v>
      </c>
      <c r="I570" s="60">
        <v>28</v>
      </c>
      <c r="J570" s="27">
        <f>M570</f>
        <v>14.4</v>
      </c>
      <c r="K570" s="60"/>
      <c r="L570" s="27">
        <f>I570</f>
        <v>28</v>
      </c>
      <c r="M570" s="27">
        <v>14.4</v>
      </c>
      <c r="N570" s="27">
        <f>L570-M570</f>
        <v>13.6</v>
      </c>
      <c r="O570" s="27" t="s">
        <v>1205</v>
      </c>
      <c r="P570" s="62"/>
    </row>
    <row r="571" spans="1:16" s="22" customFormat="1">
      <c r="A571" s="59">
        <v>14</v>
      </c>
      <c r="B571" s="60" t="s">
        <v>589</v>
      </c>
      <c r="C571" s="60" t="s">
        <v>598</v>
      </c>
      <c r="D571" s="60" t="s">
        <v>624</v>
      </c>
      <c r="E571" s="61" t="s">
        <v>1248</v>
      </c>
      <c r="F571" s="60">
        <v>0.36900006200458801</v>
      </c>
      <c r="G571" s="60" t="s">
        <v>1245</v>
      </c>
      <c r="H571" s="60" t="s">
        <v>221</v>
      </c>
      <c r="I571" s="60">
        <v>12.9</v>
      </c>
      <c r="J571" s="27">
        <f t="shared" ref="J571:J573" si="60">M571</f>
        <v>6.6</v>
      </c>
      <c r="K571" s="60"/>
      <c r="L571" s="27">
        <f t="shared" ref="L571:L573" si="61">I571</f>
        <v>12.9</v>
      </c>
      <c r="M571" s="27">
        <v>6.6</v>
      </c>
      <c r="N571" s="27">
        <f t="shared" ref="N571:N573" si="62">L571-M571</f>
        <v>6.3000000000000007</v>
      </c>
      <c r="O571" s="27" t="s">
        <v>1205</v>
      </c>
      <c r="P571" s="62"/>
    </row>
    <row r="572" spans="1:16" s="22" customFormat="1">
      <c r="A572" s="59">
        <v>15</v>
      </c>
      <c r="B572" s="60" t="s">
        <v>589</v>
      </c>
      <c r="C572" s="60" t="s">
        <v>598</v>
      </c>
      <c r="D572" s="60" t="s">
        <v>627</v>
      </c>
      <c r="E572" s="61" t="s">
        <v>628</v>
      </c>
      <c r="F572" s="60">
        <v>0.245</v>
      </c>
      <c r="G572" s="60" t="s">
        <v>1072</v>
      </c>
      <c r="H572" s="60" t="s">
        <v>221</v>
      </c>
      <c r="I572" s="60">
        <v>8.6</v>
      </c>
      <c r="J572" s="27">
        <f t="shared" si="60"/>
        <v>4.4000000000000004</v>
      </c>
      <c r="K572" s="60"/>
      <c r="L572" s="27">
        <f t="shared" si="61"/>
        <v>8.6</v>
      </c>
      <c r="M572" s="27">
        <v>4.4000000000000004</v>
      </c>
      <c r="N572" s="27">
        <f t="shared" si="62"/>
        <v>4.1999999999999993</v>
      </c>
      <c r="O572" s="27" t="s">
        <v>1205</v>
      </c>
      <c r="P572" s="62"/>
    </row>
    <row r="573" spans="1:16" s="22" customFormat="1">
      <c r="A573" s="59">
        <v>16</v>
      </c>
      <c r="B573" s="60" t="s">
        <v>589</v>
      </c>
      <c r="C573" s="60" t="s">
        <v>598</v>
      </c>
      <c r="D573" s="60" t="s">
        <v>627</v>
      </c>
      <c r="E573" s="61" t="s">
        <v>1249</v>
      </c>
      <c r="F573" s="60">
        <v>0.68300000000000005</v>
      </c>
      <c r="G573" s="60" t="s">
        <v>1072</v>
      </c>
      <c r="H573" s="60" t="s">
        <v>221</v>
      </c>
      <c r="I573" s="60">
        <v>30.5</v>
      </c>
      <c r="J573" s="27">
        <f t="shared" si="60"/>
        <v>12.3</v>
      </c>
      <c r="K573" s="60"/>
      <c r="L573" s="27">
        <f t="shared" si="61"/>
        <v>30.5</v>
      </c>
      <c r="M573" s="27">
        <v>12.3</v>
      </c>
      <c r="N573" s="27">
        <f t="shared" si="62"/>
        <v>18.2</v>
      </c>
      <c r="O573" s="27" t="s">
        <v>1205</v>
      </c>
      <c r="P573" s="62"/>
    </row>
    <row r="574" spans="1:16" s="22" customFormat="1">
      <c r="A574" s="59">
        <v>17</v>
      </c>
      <c r="B574" s="60" t="s">
        <v>589</v>
      </c>
      <c r="C574" s="60" t="s">
        <v>598</v>
      </c>
      <c r="D574" s="60" t="s">
        <v>627</v>
      </c>
      <c r="E574" s="61" t="s">
        <v>629</v>
      </c>
      <c r="F574" s="60">
        <v>0.153</v>
      </c>
      <c r="G574" s="60" t="s">
        <v>1072</v>
      </c>
      <c r="H574" s="60" t="s">
        <v>221</v>
      </c>
      <c r="I574" s="60">
        <v>5.4</v>
      </c>
      <c r="J574" s="27">
        <f t="shared" ref="J574:J605" si="63">M574</f>
        <v>2.8</v>
      </c>
      <c r="K574" s="60"/>
      <c r="L574" s="27">
        <f t="shared" ref="L574:L605" si="64">I574</f>
        <v>5.4</v>
      </c>
      <c r="M574" s="27">
        <v>2.8</v>
      </c>
      <c r="N574" s="27">
        <f t="shared" ref="N574:N605" si="65">L574-M574</f>
        <v>2.6000000000000005</v>
      </c>
      <c r="O574" s="27" t="s">
        <v>1205</v>
      </c>
      <c r="P574" s="62"/>
    </row>
    <row r="575" spans="1:16" s="22" customFormat="1">
      <c r="A575" s="59">
        <v>18</v>
      </c>
      <c r="B575" s="60" t="s">
        <v>589</v>
      </c>
      <c r="C575" s="60" t="s">
        <v>598</v>
      </c>
      <c r="D575" s="60" t="s">
        <v>627</v>
      </c>
      <c r="E575" s="61" t="s">
        <v>630</v>
      </c>
      <c r="F575" s="60">
        <v>2.3860000000000001</v>
      </c>
      <c r="G575" s="60" t="s">
        <v>1072</v>
      </c>
      <c r="H575" s="60" t="s">
        <v>221</v>
      </c>
      <c r="I575" s="60">
        <v>83.5</v>
      </c>
      <c r="J575" s="27">
        <f t="shared" si="63"/>
        <v>43</v>
      </c>
      <c r="K575" s="60"/>
      <c r="L575" s="27">
        <f t="shared" si="64"/>
        <v>83.5</v>
      </c>
      <c r="M575" s="27">
        <v>43</v>
      </c>
      <c r="N575" s="27">
        <f t="shared" si="65"/>
        <v>40.5</v>
      </c>
      <c r="O575" s="27" t="s">
        <v>1205</v>
      </c>
      <c r="P575" s="62"/>
    </row>
    <row r="576" spans="1:16" s="22" customFormat="1">
      <c r="A576" s="59">
        <v>19</v>
      </c>
      <c r="B576" s="60" t="s">
        <v>1030</v>
      </c>
      <c r="C576" s="60" t="s">
        <v>1031</v>
      </c>
      <c r="D576" s="60" t="s">
        <v>624</v>
      </c>
      <c r="E576" s="61" t="s">
        <v>1032</v>
      </c>
      <c r="F576" s="60">
        <v>1.5</v>
      </c>
      <c r="G576" s="60" t="s">
        <v>1035</v>
      </c>
      <c r="H576" s="60">
        <v>3.5</v>
      </c>
      <c r="I576" s="60">
        <v>52</v>
      </c>
      <c r="J576" s="27">
        <f t="shared" si="63"/>
        <v>27</v>
      </c>
      <c r="K576" s="60"/>
      <c r="L576" s="27">
        <f t="shared" si="64"/>
        <v>52</v>
      </c>
      <c r="M576" s="27">
        <v>27</v>
      </c>
      <c r="N576" s="27">
        <f t="shared" si="65"/>
        <v>25</v>
      </c>
      <c r="O576" s="27" t="s">
        <v>1205</v>
      </c>
      <c r="P576" s="62"/>
    </row>
    <row r="577" spans="1:16" s="22" customFormat="1">
      <c r="A577" s="59">
        <v>20</v>
      </c>
      <c r="B577" s="60" t="s">
        <v>1030</v>
      </c>
      <c r="C577" s="60" t="s">
        <v>1031</v>
      </c>
      <c r="D577" s="60" t="s">
        <v>624</v>
      </c>
      <c r="E577" s="61" t="s">
        <v>1033</v>
      </c>
      <c r="F577" s="60">
        <v>1.5</v>
      </c>
      <c r="G577" s="60" t="s">
        <v>1035</v>
      </c>
      <c r="H577" s="60">
        <v>3.5</v>
      </c>
      <c r="I577" s="60">
        <v>52.5</v>
      </c>
      <c r="J577" s="27">
        <f t="shared" si="63"/>
        <v>27</v>
      </c>
      <c r="K577" s="60"/>
      <c r="L577" s="27">
        <f t="shared" si="64"/>
        <v>52.5</v>
      </c>
      <c r="M577" s="27">
        <v>27</v>
      </c>
      <c r="N577" s="27">
        <f t="shared" si="65"/>
        <v>25.5</v>
      </c>
      <c r="O577" s="27" t="s">
        <v>1205</v>
      </c>
      <c r="P577" s="62"/>
    </row>
    <row r="578" spans="1:16" s="22" customFormat="1">
      <c r="A578" s="59">
        <v>21</v>
      </c>
      <c r="B578" s="60" t="s">
        <v>1030</v>
      </c>
      <c r="C578" s="60" t="s">
        <v>1031</v>
      </c>
      <c r="D578" s="60" t="s">
        <v>624</v>
      </c>
      <c r="E578" s="61" t="s">
        <v>1034</v>
      </c>
      <c r="F578" s="60">
        <v>5</v>
      </c>
      <c r="G578" s="60" t="s">
        <v>1035</v>
      </c>
      <c r="H578" s="60">
        <v>3.5</v>
      </c>
      <c r="I578" s="60">
        <v>173.2</v>
      </c>
      <c r="J578" s="27">
        <f t="shared" si="63"/>
        <v>90</v>
      </c>
      <c r="K578" s="60"/>
      <c r="L578" s="27">
        <f t="shared" si="64"/>
        <v>173.2</v>
      </c>
      <c r="M578" s="27">
        <v>90</v>
      </c>
      <c r="N578" s="27">
        <f t="shared" si="65"/>
        <v>83.199999999999989</v>
      </c>
      <c r="O578" s="27" t="s">
        <v>1205</v>
      </c>
      <c r="P578" s="62"/>
    </row>
    <row r="579" spans="1:16" s="22" customFormat="1">
      <c r="A579" s="59">
        <v>22</v>
      </c>
      <c r="B579" s="60" t="s">
        <v>1030</v>
      </c>
      <c r="C579" s="60" t="s">
        <v>1036</v>
      </c>
      <c r="D579" s="60" t="s">
        <v>1038</v>
      </c>
      <c r="E579" s="61" t="s">
        <v>1037</v>
      </c>
      <c r="F579" s="60">
        <v>16.600000000000001</v>
      </c>
      <c r="G579" s="60" t="s">
        <v>1035</v>
      </c>
      <c r="H579" s="60">
        <v>3.5</v>
      </c>
      <c r="I579" s="60">
        <v>11587</v>
      </c>
      <c r="J579" s="27">
        <f t="shared" si="63"/>
        <v>298.8</v>
      </c>
      <c r="K579" s="60"/>
      <c r="L579" s="27">
        <f t="shared" si="64"/>
        <v>11587</v>
      </c>
      <c r="M579" s="27">
        <v>298.8</v>
      </c>
      <c r="N579" s="27">
        <f t="shared" si="65"/>
        <v>11288.2</v>
      </c>
      <c r="O579" s="27" t="s">
        <v>1205</v>
      </c>
      <c r="P579" s="62"/>
    </row>
    <row r="580" spans="1:16" s="22" customFormat="1">
      <c r="A580" s="59">
        <v>23</v>
      </c>
      <c r="B580" s="60" t="s">
        <v>589</v>
      </c>
      <c r="C580" s="60" t="s">
        <v>678</v>
      </c>
      <c r="D580" s="60" t="s">
        <v>679</v>
      </c>
      <c r="E580" s="61" t="s">
        <v>680</v>
      </c>
      <c r="F580" s="60">
        <v>0.32300000000000001</v>
      </c>
      <c r="G580" s="60" t="s">
        <v>1072</v>
      </c>
      <c r="H580" s="60" t="s">
        <v>221</v>
      </c>
      <c r="I580" s="60">
        <v>10.3</v>
      </c>
      <c r="J580" s="27">
        <f t="shared" si="63"/>
        <v>5.8</v>
      </c>
      <c r="K580" s="60"/>
      <c r="L580" s="27">
        <f t="shared" si="64"/>
        <v>10.3</v>
      </c>
      <c r="M580" s="27">
        <v>5.8</v>
      </c>
      <c r="N580" s="27">
        <f t="shared" si="65"/>
        <v>4.5000000000000009</v>
      </c>
      <c r="O580" s="27" t="s">
        <v>1205</v>
      </c>
      <c r="P580" s="62"/>
    </row>
    <row r="581" spans="1:16" s="22" customFormat="1">
      <c r="A581" s="59">
        <v>24</v>
      </c>
      <c r="B581" s="60" t="s">
        <v>589</v>
      </c>
      <c r="C581" s="60" t="s">
        <v>678</v>
      </c>
      <c r="D581" s="60" t="s">
        <v>679</v>
      </c>
      <c r="E581" s="61" t="s">
        <v>681</v>
      </c>
      <c r="F581" s="60">
        <v>0.27100000000000002</v>
      </c>
      <c r="G581" s="60" t="s">
        <v>1072</v>
      </c>
      <c r="H581" s="60" t="s">
        <v>221</v>
      </c>
      <c r="I581" s="60">
        <v>14</v>
      </c>
      <c r="J581" s="27">
        <f t="shared" si="63"/>
        <v>4.9000000000000004</v>
      </c>
      <c r="K581" s="60"/>
      <c r="L581" s="27">
        <f t="shared" si="64"/>
        <v>14</v>
      </c>
      <c r="M581" s="27">
        <v>4.9000000000000004</v>
      </c>
      <c r="N581" s="27">
        <f t="shared" si="65"/>
        <v>9.1</v>
      </c>
      <c r="O581" s="27" t="s">
        <v>1205</v>
      </c>
      <c r="P581" s="62"/>
    </row>
    <row r="582" spans="1:16" s="22" customFormat="1">
      <c r="A582" s="59">
        <v>25</v>
      </c>
      <c r="B582" s="60" t="s">
        <v>589</v>
      </c>
      <c r="C582" s="60" t="s">
        <v>678</v>
      </c>
      <c r="D582" s="60" t="s">
        <v>679</v>
      </c>
      <c r="E582" s="61" t="s">
        <v>682</v>
      </c>
      <c r="F582" s="60">
        <v>2.3370000000000002</v>
      </c>
      <c r="G582" s="60" t="s">
        <v>1072</v>
      </c>
      <c r="H582" s="60" t="s">
        <v>221</v>
      </c>
      <c r="I582" s="60">
        <v>87.5</v>
      </c>
      <c r="J582" s="27">
        <f t="shared" si="63"/>
        <v>42</v>
      </c>
      <c r="K582" s="60"/>
      <c r="L582" s="27">
        <f t="shared" si="64"/>
        <v>87.5</v>
      </c>
      <c r="M582" s="27">
        <v>42</v>
      </c>
      <c r="N582" s="27">
        <f t="shared" si="65"/>
        <v>45.5</v>
      </c>
      <c r="O582" s="27" t="s">
        <v>1205</v>
      </c>
      <c r="P582" s="62"/>
    </row>
    <row r="583" spans="1:16" s="22" customFormat="1">
      <c r="A583" s="59">
        <v>26</v>
      </c>
      <c r="B583" s="60" t="s">
        <v>589</v>
      </c>
      <c r="C583" s="60" t="s">
        <v>678</v>
      </c>
      <c r="D583" s="60" t="s">
        <v>679</v>
      </c>
      <c r="E583" s="61" t="s">
        <v>683</v>
      </c>
      <c r="F583" s="60">
        <v>0.58699999999999997</v>
      </c>
      <c r="G583" s="60" t="s">
        <v>1072</v>
      </c>
      <c r="H583" s="60" t="s">
        <v>221</v>
      </c>
      <c r="I583" s="60">
        <v>28</v>
      </c>
      <c r="J583" s="27">
        <f t="shared" si="63"/>
        <v>10.6</v>
      </c>
      <c r="K583" s="60"/>
      <c r="L583" s="27">
        <f t="shared" si="64"/>
        <v>28</v>
      </c>
      <c r="M583" s="27">
        <v>10.6</v>
      </c>
      <c r="N583" s="27">
        <f t="shared" si="65"/>
        <v>17.399999999999999</v>
      </c>
      <c r="O583" s="27" t="s">
        <v>1205</v>
      </c>
      <c r="P583" s="62"/>
    </row>
    <row r="584" spans="1:16" s="22" customFormat="1">
      <c r="A584" s="59">
        <v>27</v>
      </c>
      <c r="B584" s="60" t="s">
        <v>589</v>
      </c>
      <c r="C584" s="60" t="s">
        <v>678</v>
      </c>
      <c r="D584" s="60" t="s">
        <v>679</v>
      </c>
      <c r="E584" s="61" t="s">
        <v>684</v>
      </c>
      <c r="F584" s="60">
        <v>4</v>
      </c>
      <c r="G584" s="60" t="s">
        <v>1072</v>
      </c>
      <c r="H584" s="60" t="s">
        <v>221</v>
      </c>
      <c r="I584" s="60">
        <v>140</v>
      </c>
      <c r="J584" s="27">
        <f t="shared" si="63"/>
        <v>72</v>
      </c>
      <c r="K584" s="60"/>
      <c r="L584" s="27">
        <f t="shared" si="64"/>
        <v>140</v>
      </c>
      <c r="M584" s="27">
        <v>72</v>
      </c>
      <c r="N584" s="27">
        <f t="shared" si="65"/>
        <v>68</v>
      </c>
      <c r="O584" s="27" t="s">
        <v>1205</v>
      </c>
      <c r="P584" s="62"/>
    </row>
    <row r="585" spans="1:16" s="22" customFormat="1">
      <c r="A585" s="59">
        <v>28</v>
      </c>
      <c r="B585" s="60" t="s">
        <v>589</v>
      </c>
      <c r="C585" s="60" t="s">
        <v>642</v>
      </c>
      <c r="D585" s="60" t="s">
        <v>643</v>
      </c>
      <c r="E585" s="61" t="s">
        <v>644</v>
      </c>
      <c r="F585" s="60">
        <v>0.14899999999999999</v>
      </c>
      <c r="G585" s="60" t="s">
        <v>1072</v>
      </c>
      <c r="H585" s="60" t="s">
        <v>221</v>
      </c>
      <c r="I585" s="60">
        <v>5.2</v>
      </c>
      <c r="J585" s="27">
        <f t="shared" si="63"/>
        <v>2.7</v>
      </c>
      <c r="K585" s="60"/>
      <c r="L585" s="27">
        <f t="shared" si="64"/>
        <v>5.2</v>
      </c>
      <c r="M585" s="27">
        <v>2.7</v>
      </c>
      <c r="N585" s="27">
        <f t="shared" si="65"/>
        <v>2.5</v>
      </c>
      <c r="O585" s="27" t="s">
        <v>1205</v>
      </c>
      <c r="P585" s="62"/>
    </row>
    <row r="586" spans="1:16" s="22" customFormat="1">
      <c r="A586" s="59">
        <v>29</v>
      </c>
      <c r="B586" s="60" t="s">
        <v>589</v>
      </c>
      <c r="C586" s="60" t="s">
        <v>642</v>
      </c>
      <c r="D586" s="60" t="s">
        <v>643</v>
      </c>
      <c r="E586" s="61" t="s">
        <v>645</v>
      </c>
      <c r="F586" s="60">
        <v>0.17699999999999999</v>
      </c>
      <c r="G586" s="60" t="s">
        <v>1072</v>
      </c>
      <c r="H586" s="60" t="s">
        <v>221</v>
      </c>
      <c r="I586" s="60">
        <v>6.2</v>
      </c>
      <c r="J586" s="27">
        <f t="shared" si="63"/>
        <v>3.2</v>
      </c>
      <c r="K586" s="60"/>
      <c r="L586" s="27">
        <f t="shared" si="64"/>
        <v>6.2</v>
      </c>
      <c r="M586" s="27">
        <v>3.2</v>
      </c>
      <c r="N586" s="27">
        <f t="shared" si="65"/>
        <v>3</v>
      </c>
      <c r="O586" s="27" t="s">
        <v>1205</v>
      </c>
      <c r="P586" s="62"/>
    </row>
    <row r="587" spans="1:16" s="22" customFormat="1">
      <c r="A587" s="59">
        <v>30</v>
      </c>
      <c r="B587" s="60" t="s">
        <v>589</v>
      </c>
      <c r="C587" s="60" t="s">
        <v>642</v>
      </c>
      <c r="D587" s="60" t="s">
        <v>666</v>
      </c>
      <c r="E587" s="61" t="s">
        <v>667</v>
      </c>
      <c r="F587" s="60">
        <v>0.68400000000000005</v>
      </c>
      <c r="G587" s="60" t="s">
        <v>1072</v>
      </c>
      <c r="H587" s="60" t="s">
        <v>221</v>
      </c>
      <c r="I587" s="60">
        <v>23.9</v>
      </c>
      <c r="J587" s="27">
        <f t="shared" si="63"/>
        <v>12.3</v>
      </c>
      <c r="K587" s="60"/>
      <c r="L587" s="27">
        <f t="shared" si="64"/>
        <v>23.9</v>
      </c>
      <c r="M587" s="27">
        <v>12.3</v>
      </c>
      <c r="N587" s="27">
        <f t="shared" si="65"/>
        <v>11.599999999999998</v>
      </c>
      <c r="O587" s="27" t="s">
        <v>1205</v>
      </c>
      <c r="P587" s="62"/>
    </row>
    <row r="588" spans="1:16" s="22" customFormat="1">
      <c r="A588" s="59">
        <v>31</v>
      </c>
      <c r="B588" s="60" t="s">
        <v>589</v>
      </c>
      <c r="C588" s="60" t="s">
        <v>642</v>
      </c>
      <c r="D588" s="60" t="s">
        <v>666</v>
      </c>
      <c r="E588" s="61" t="s">
        <v>668</v>
      </c>
      <c r="F588" s="60">
        <v>0.52700000000000002</v>
      </c>
      <c r="G588" s="60" t="s">
        <v>1072</v>
      </c>
      <c r="H588" s="60" t="s">
        <v>221</v>
      </c>
      <c r="I588" s="60">
        <v>18.399999999999999</v>
      </c>
      <c r="J588" s="27">
        <f t="shared" si="63"/>
        <v>9.5</v>
      </c>
      <c r="K588" s="60"/>
      <c r="L588" s="27">
        <f t="shared" si="64"/>
        <v>18.399999999999999</v>
      </c>
      <c r="M588" s="27">
        <v>9.5</v>
      </c>
      <c r="N588" s="27">
        <f t="shared" si="65"/>
        <v>8.8999999999999986</v>
      </c>
      <c r="O588" s="27" t="s">
        <v>1205</v>
      </c>
      <c r="P588" s="62"/>
    </row>
    <row r="589" spans="1:16" s="22" customFormat="1">
      <c r="A589" s="59">
        <v>32</v>
      </c>
      <c r="B589" s="60" t="s">
        <v>589</v>
      </c>
      <c r="C589" s="60" t="s">
        <v>642</v>
      </c>
      <c r="D589" s="60" t="s">
        <v>666</v>
      </c>
      <c r="E589" s="61" t="s">
        <v>669</v>
      </c>
      <c r="F589" s="60">
        <v>0.34399999999999997</v>
      </c>
      <c r="G589" s="60" t="s">
        <v>1072</v>
      </c>
      <c r="H589" s="60" t="s">
        <v>221</v>
      </c>
      <c r="I589" s="60">
        <v>12</v>
      </c>
      <c r="J589" s="27">
        <f t="shared" si="63"/>
        <v>6.2</v>
      </c>
      <c r="K589" s="60"/>
      <c r="L589" s="27">
        <f t="shared" si="64"/>
        <v>12</v>
      </c>
      <c r="M589" s="27">
        <v>6.2</v>
      </c>
      <c r="N589" s="27">
        <f t="shared" si="65"/>
        <v>5.8</v>
      </c>
      <c r="O589" s="27" t="s">
        <v>1205</v>
      </c>
      <c r="P589" s="62"/>
    </row>
    <row r="590" spans="1:16" s="22" customFormat="1">
      <c r="A590" s="59">
        <v>33</v>
      </c>
      <c r="B590" s="60" t="s">
        <v>589</v>
      </c>
      <c r="C590" s="60" t="s">
        <v>642</v>
      </c>
      <c r="D590" s="60" t="s">
        <v>666</v>
      </c>
      <c r="E590" s="61" t="s">
        <v>670</v>
      </c>
      <c r="F590" s="60">
        <v>0.65900000000000003</v>
      </c>
      <c r="G590" s="60" t="s">
        <v>1072</v>
      </c>
      <c r="H590" s="60" t="s">
        <v>221</v>
      </c>
      <c r="I590" s="60">
        <v>23</v>
      </c>
      <c r="J590" s="27">
        <f t="shared" si="63"/>
        <v>11.9</v>
      </c>
      <c r="K590" s="60"/>
      <c r="L590" s="27">
        <f t="shared" si="64"/>
        <v>23</v>
      </c>
      <c r="M590" s="27">
        <v>11.9</v>
      </c>
      <c r="N590" s="27">
        <f t="shared" si="65"/>
        <v>11.1</v>
      </c>
      <c r="O590" s="27" t="s">
        <v>1205</v>
      </c>
      <c r="P590" s="62"/>
    </row>
    <row r="591" spans="1:16" s="22" customFormat="1">
      <c r="A591" s="59">
        <v>34</v>
      </c>
      <c r="B591" s="60" t="s">
        <v>589</v>
      </c>
      <c r="C591" s="60" t="s">
        <v>642</v>
      </c>
      <c r="D591" s="60" t="s">
        <v>685</v>
      </c>
      <c r="E591" s="61" t="s">
        <v>686</v>
      </c>
      <c r="F591" s="60">
        <v>1.294</v>
      </c>
      <c r="G591" s="60" t="s">
        <v>1072</v>
      </c>
      <c r="H591" s="60" t="s">
        <v>221</v>
      </c>
      <c r="I591" s="60">
        <v>45.1</v>
      </c>
      <c r="J591" s="27">
        <f t="shared" si="63"/>
        <v>23.3</v>
      </c>
      <c r="K591" s="60"/>
      <c r="L591" s="27">
        <f t="shared" si="64"/>
        <v>45.1</v>
      </c>
      <c r="M591" s="27">
        <v>23.3</v>
      </c>
      <c r="N591" s="27">
        <f t="shared" si="65"/>
        <v>21.8</v>
      </c>
      <c r="O591" s="27" t="s">
        <v>1205</v>
      </c>
      <c r="P591" s="62"/>
    </row>
    <row r="592" spans="1:16" s="22" customFormat="1">
      <c r="A592" s="59">
        <v>35</v>
      </c>
      <c r="B592" s="60" t="s">
        <v>589</v>
      </c>
      <c r="C592" s="60" t="s">
        <v>642</v>
      </c>
      <c r="D592" s="60" t="s">
        <v>685</v>
      </c>
      <c r="E592" s="61" t="s">
        <v>687</v>
      </c>
      <c r="F592" s="60">
        <v>0.28899999999999998</v>
      </c>
      <c r="G592" s="60" t="s">
        <v>1072</v>
      </c>
      <c r="H592" s="60" t="s">
        <v>221</v>
      </c>
      <c r="I592" s="60">
        <v>10.1</v>
      </c>
      <c r="J592" s="27">
        <f t="shared" si="63"/>
        <v>5.2</v>
      </c>
      <c r="K592" s="60"/>
      <c r="L592" s="27">
        <f t="shared" si="64"/>
        <v>10.1</v>
      </c>
      <c r="M592" s="27">
        <v>5.2</v>
      </c>
      <c r="N592" s="27">
        <f t="shared" si="65"/>
        <v>4.8999999999999995</v>
      </c>
      <c r="O592" s="27" t="s">
        <v>1205</v>
      </c>
      <c r="P592" s="62"/>
    </row>
    <row r="593" spans="1:16" s="22" customFormat="1">
      <c r="A593" s="59">
        <v>36</v>
      </c>
      <c r="B593" s="60" t="s">
        <v>589</v>
      </c>
      <c r="C593" s="60" t="s">
        <v>642</v>
      </c>
      <c r="D593" s="60" t="s">
        <v>646</v>
      </c>
      <c r="E593" s="61" t="s">
        <v>647</v>
      </c>
      <c r="F593" s="60">
        <v>0.311</v>
      </c>
      <c r="G593" s="60" t="s">
        <v>1072</v>
      </c>
      <c r="H593" s="60" t="s">
        <v>221</v>
      </c>
      <c r="I593" s="60">
        <v>10.9</v>
      </c>
      <c r="J593" s="27">
        <f t="shared" si="63"/>
        <v>5.6</v>
      </c>
      <c r="K593" s="60"/>
      <c r="L593" s="27">
        <f t="shared" si="64"/>
        <v>10.9</v>
      </c>
      <c r="M593" s="27">
        <v>5.6</v>
      </c>
      <c r="N593" s="27">
        <f t="shared" si="65"/>
        <v>5.3000000000000007</v>
      </c>
      <c r="O593" s="27" t="s">
        <v>1205</v>
      </c>
      <c r="P593" s="62"/>
    </row>
    <row r="594" spans="1:16" s="22" customFormat="1">
      <c r="A594" s="59">
        <v>37</v>
      </c>
      <c r="B594" s="60" t="s">
        <v>589</v>
      </c>
      <c r="C594" s="60" t="s">
        <v>642</v>
      </c>
      <c r="D594" s="60" t="s">
        <v>646</v>
      </c>
      <c r="E594" s="61" t="s">
        <v>648</v>
      </c>
      <c r="F594" s="60">
        <v>0.30199999999999999</v>
      </c>
      <c r="G594" s="60" t="s">
        <v>1072</v>
      </c>
      <c r="H594" s="60" t="s">
        <v>221</v>
      </c>
      <c r="I594" s="60">
        <v>10.6</v>
      </c>
      <c r="J594" s="27">
        <f t="shared" si="63"/>
        <v>5.4</v>
      </c>
      <c r="K594" s="60"/>
      <c r="L594" s="27">
        <f t="shared" si="64"/>
        <v>10.6</v>
      </c>
      <c r="M594" s="27">
        <v>5.4</v>
      </c>
      <c r="N594" s="27">
        <f t="shared" si="65"/>
        <v>5.1999999999999993</v>
      </c>
      <c r="O594" s="27" t="s">
        <v>1205</v>
      </c>
      <c r="P594" s="62"/>
    </row>
    <row r="595" spans="1:16" s="22" customFormat="1">
      <c r="A595" s="59">
        <v>38</v>
      </c>
      <c r="B595" s="60" t="s">
        <v>589</v>
      </c>
      <c r="C595" s="60" t="s">
        <v>590</v>
      </c>
      <c r="D595" s="60" t="s">
        <v>591</v>
      </c>
      <c r="E595" s="61" t="s">
        <v>592</v>
      </c>
      <c r="F595" s="60">
        <v>0.47199999999999998</v>
      </c>
      <c r="G595" s="60" t="s">
        <v>1072</v>
      </c>
      <c r="H595" s="60" t="s">
        <v>221</v>
      </c>
      <c r="I595" s="60">
        <v>16.5</v>
      </c>
      <c r="J595" s="27">
        <f t="shared" si="63"/>
        <v>8.5</v>
      </c>
      <c r="K595" s="60"/>
      <c r="L595" s="27">
        <f t="shared" si="64"/>
        <v>16.5</v>
      </c>
      <c r="M595" s="27">
        <v>8.5</v>
      </c>
      <c r="N595" s="27">
        <f t="shared" si="65"/>
        <v>8</v>
      </c>
      <c r="O595" s="27" t="s">
        <v>1205</v>
      </c>
      <c r="P595" s="62"/>
    </row>
    <row r="596" spans="1:16" s="22" customFormat="1">
      <c r="A596" s="59">
        <v>39</v>
      </c>
      <c r="B596" s="60" t="s">
        <v>589</v>
      </c>
      <c r="C596" s="60" t="s">
        <v>590</v>
      </c>
      <c r="D596" s="60" t="s">
        <v>591</v>
      </c>
      <c r="E596" s="61" t="s">
        <v>593</v>
      </c>
      <c r="F596" s="60">
        <v>0.26900000000000002</v>
      </c>
      <c r="G596" s="60" t="s">
        <v>1072</v>
      </c>
      <c r="H596" s="60" t="s">
        <v>221</v>
      </c>
      <c r="I596" s="60">
        <v>9.4</v>
      </c>
      <c r="J596" s="27">
        <f t="shared" si="63"/>
        <v>4.8</v>
      </c>
      <c r="K596" s="60"/>
      <c r="L596" s="27">
        <f t="shared" si="64"/>
        <v>9.4</v>
      </c>
      <c r="M596" s="27">
        <v>4.8</v>
      </c>
      <c r="N596" s="27">
        <f t="shared" si="65"/>
        <v>4.6000000000000005</v>
      </c>
      <c r="O596" s="27" t="s">
        <v>1205</v>
      </c>
      <c r="P596" s="62"/>
    </row>
    <row r="597" spans="1:16" s="22" customFormat="1">
      <c r="A597" s="59">
        <v>40</v>
      </c>
      <c r="B597" s="60" t="s">
        <v>589</v>
      </c>
      <c r="C597" s="60" t="s">
        <v>590</v>
      </c>
      <c r="D597" s="60" t="s">
        <v>591</v>
      </c>
      <c r="E597" s="61" t="s">
        <v>594</v>
      </c>
      <c r="F597" s="60">
        <v>0.14399999999999999</v>
      </c>
      <c r="G597" s="60" t="s">
        <v>1072</v>
      </c>
      <c r="H597" s="60" t="s">
        <v>221</v>
      </c>
      <c r="I597" s="60">
        <v>5</v>
      </c>
      <c r="J597" s="27">
        <f t="shared" si="63"/>
        <v>2.6</v>
      </c>
      <c r="K597" s="60"/>
      <c r="L597" s="27">
        <f t="shared" si="64"/>
        <v>5</v>
      </c>
      <c r="M597" s="27">
        <v>2.6</v>
      </c>
      <c r="N597" s="27">
        <f t="shared" si="65"/>
        <v>2.4</v>
      </c>
      <c r="O597" s="27" t="s">
        <v>1205</v>
      </c>
      <c r="P597" s="62"/>
    </row>
    <row r="598" spans="1:16" s="22" customFormat="1">
      <c r="A598" s="59">
        <v>41</v>
      </c>
      <c r="B598" s="60" t="s">
        <v>589</v>
      </c>
      <c r="C598" s="60" t="s">
        <v>590</v>
      </c>
      <c r="D598" s="60" t="s">
        <v>658</v>
      </c>
      <c r="E598" s="61" t="s">
        <v>659</v>
      </c>
      <c r="F598" s="60">
        <v>0.20300000000000001</v>
      </c>
      <c r="G598" s="60" t="s">
        <v>1072</v>
      </c>
      <c r="H598" s="60" t="s">
        <v>221</v>
      </c>
      <c r="I598" s="60">
        <v>7.1</v>
      </c>
      <c r="J598" s="27">
        <f t="shared" si="63"/>
        <v>3.7</v>
      </c>
      <c r="K598" s="60"/>
      <c r="L598" s="27">
        <f t="shared" si="64"/>
        <v>7.1</v>
      </c>
      <c r="M598" s="27">
        <v>3.7</v>
      </c>
      <c r="N598" s="27">
        <f t="shared" si="65"/>
        <v>3.3999999999999995</v>
      </c>
      <c r="O598" s="27" t="s">
        <v>1205</v>
      </c>
      <c r="P598" s="62"/>
    </row>
    <row r="599" spans="1:16" s="22" customFormat="1">
      <c r="A599" s="59">
        <v>42</v>
      </c>
      <c r="B599" s="60" t="s">
        <v>589</v>
      </c>
      <c r="C599" s="60" t="s">
        <v>590</v>
      </c>
      <c r="D599" s="60" t="s">
        <v>658</v>
      </c>
      <c r="E599" s="61" t="s">
        <v>660</v>
      </c>
      <c r="F599" s="60">
        <v>0.45700000000000002</v>
      </c>
      <c r="G599" s="60" t="s">
        <v>1072</v>
      </c>
      <c r="H599" s="60" t="s">
        <v>221</v>
      </c>
      <c r="I599" s="60">
        <v>16</v>
      </c>
      <c r="J599" s="27">
        <f t="shared" si="63"/>
        <v>8.1999999999999993</v>
      </c>
      <c r="K599" s="60"/>
      <c r="L599" s="27">
        <f t="shared" si="64"/>
        <v>16</v>
      </c>
      <c r="M599" s="27">
        <v>8.1999999999999993</v>
      </c>
      <c r="N599" s="27">
        <f t="shared" si="65"/>
        <v>7.8000000000000007</v>
      </c>
      <c r="O599" s="27" t="s">
        <v>1205</v>
      </c>
      <c r="P599" s="62"/>
    </row>
    <row r="600" spans="1:16" s="22" customFormat="1">
      <c r="A600" s="59">
        <v>43</v>
      </c>
      <c r="B600" s="60" t="s">
        <v>589</v>
      </c>
      <c r="C600" s="60" t="s">
        <v>590</v>
      </c>
      <c r="D600" s="60" t="s">
        <v>658</v>
      </c>
      <c r="E600" s="61" t="s">
        <v>661</v>
      </c>
      <c r="F600" s="60">
        <v>0.93</v>
      </c>
      <c r="G600" s="60" t="s">
        <v>1072</v>
      </c>
      <c r="H600" s="60" t="s">
        <v>221</v>
      </c>
      <c r="I600" s="60">
        <v>32.6</v>
      </c>
      <c r="J600" s="27">
        <f t="shared" si="63"/>
        <v>16.7</v>
      </c>
      <c r="K600" s="60"/>
      <c r="L600" s="27">
        <f t="shared" si="64"/>
        <v>32.6</v>
      </c>
      <c r="M600" s="27">
        <v>16.7</v>
      </c>
      <c r="N600" s="27">
        <f t="shared" si="65"/>
        <v>15.900000000000002</v>
      </c>
      <c r="O600" s="27" t="s">
        <v>1205</v>
      </c>
      <c r="P600" s="62"/>
    </row>
    <row r="601" spans="1:16" s="22" customFormat="1">
      <c r="A601" s="59">
        <v>44</v>
      </c>
      <c r="B601" s="60" t="s">
        <v>589</v>
      </c>
      <c r="C601" s="60" t="s">
        <v>590</v>
      </c>
      <c r="D601" s="60" t="s">
        <v>658</v>
      </c>
      <c r="E601" s="61" t="s">
        <v>662</v>
      </c>
      <c r="F601" s="60">
        <v>0.105</v>
      </c>
      <c r="G601" s="60" t="s">
        <v>1072</v>
      </c>
      <c r="H601" s="60" t="s">
        <v>221</v>
      </c>
      <c r="I601" s="60">
        <v>3.7</v>
      </c>
      <c r="J601" s="27">
        <f t="shared" si="63"/>
        <v>1.9</v>
      </c>
      <c r="K601" s="60"/>
      <c r="L601" s="27">
        <f t="shared" si="64"/>
        <v>3.7</v>
      </c>
      <c r="M601" s="27">
        <v>1.9</v>
      </c>
      <c r="N601" s="27">
        <f t="shared" si="65"/>
        <v>1.8000000000000003</v>
      </c>
      <c r="O601" s="27" t="s">
        <v>1205</v>
      </c>
      <c r="P601" s="62"/>
    </row>
    <row r="602" spans="1:16" s="22" customFormat="1">
      <c r="A602" s="59">
        <v>45</v>
      </c>
      <c r="B602" s="60" t="s">
        <v>589</v>
      </c>
      <c r="C602" s="60" t="s">
        <v>590</v>
      </c>
      <c r="D602" s="60" t="s">
        <v>658</v>
      </c>
      <c r="E602" s="61" t="s">
        <v>663</v>
      </c>
      <c r="F602" s="60">
        <v>0.55200000000000005</v>
      </c>
      <c r="G602" s="60" t="s">
        <v>1072</v>
      </c>
      <c r="H602" s="60" t="s">
        <v>221</v>
      </c>
      <c r="I602" s="60">
        <v>19.3</v>
      </c>
      <c r="J602" s="27">
        <f t="shared" si="63"/>
        <v>9.9</v>
      </c>
      <c r="K602" s="60"/>
      <c r="L602" s="27">
        <f t="shared" si="64"/>
        <v>19.3</v>
      </c>
      <c r="M602" s="27">
        <v>9.9</v>
      </c>
      <c r="N602" s="27">
        <f t="shared" si="65"/>
        <v>9.4</v>
      </c>
      <c r="O602" s="27" t="s">
        <v>1205</v>
      </c>
      <c r="P602" s="62"/>
    </row>
    <row r="603" spans="1:16" s="22" customFormat="1">
      <c r="A603" s="59">
        <v>46</v>
      </c>
      <c r="B603" s="60" t="s">
        <v>589</v>
      </c>
      <c r="C603" s="60" t="s">
        <v>590</v>
      </c>
      <c r="D603" s="60" t="s">
        <v>658</v>
      </c>
      <c r="E603" s="61" t="s">
        <v>664</v>
      </c>
      <c r="F603" s="60">
        <v>0.17100000000000001</v>
      </c>
      <c r="G603" s="60" t="s">
        <v>1072</v>
      </c>
      <c r="H603" s="60" t="s">
        <v>221</v>
      </c>
      <c r="I603" s="60">
        <v>6</v>
      </c>
      <c r="J603" s="27">
        <f t="shared" si="63"/>
        <v>3.1</v>
      </c>
      <c r="K603" s="60"/>
      <c r="L603" s="27">
        <f t="shared" si="64"/>
        <v>6</v>
      </c>
      <c r="M603" s="27">
        <v>3.1</v>
      </c>
      <c r="N603" s="27">
        <f t="shared" si="65"/>
        <v>2.9</v>
      </c>
      <c r="O603" s="27" t="s">
        <v>1205</v>
      </c>
      <c r="P603" s="62"/>
    </row>
    <row r="604" spans="1:16" s="22" customFormat="1">
      <c r="A604" s="59">
        <v>47</v>
      </c>
      <c r="B604" s="60" t="s">
        <v>589</v>
      </c>
      <c r="C604" s="60" t="s">
        <v>590</v>
      </c>
      <c r="D604" s="60" t="s">
        <v>658</v>
      </c>
      <c r="E604" s="61" t="s">
        <v>665</v>
      </c>
      <c r="F604" s="60">
        <v>0.17100000000000001</v>
      </c>
      <c r="G604" s="60" t="s">
        <v>1072</v>
      </c>
      <c r="H604" s="60" t="s">
        <v>221</v>
      </c>
      <c r="I604" s="60">
        <v>6</v>
      </c>
      <c r="J604" s="27">
        <f t="shared" si="63"/>
        <v>3.1</v>
      </c>
      <c r="K604" s="60"/>
      <c r="L604" s="27">
        <f t="shared" si="64"/>
        <v>6</v>
      </c>
      <c r="M604" s="27">
        <v>3.1</v>
      </c>
      <c r="N604" s="27">
        <f t="shared" si="65"/>
        <v>2.9</v>
      </c>
      <c r="O604" s="27" t="s">
        <v>1205</v>
      </c>
      <c r="P604" s="62"/>
    </row>
    <row r="605" spans="1:16" s="22" customFormat="1">
      <c r="A605" s="59">
        <v>48</v>
      </c>
      <c r="B605" s="60" t="s">
        <v>589</v>
      </c>
      <c r="C605" s="60" t="s">
        <v>590</v>
      </c>
      <c r="D605" s="60" t="s">
        <v>671</v>
      </c>
      <c r="E605" s="61" t="s">
        <v>672</v>
      </c>
      <c r="F605" s="60">
        <v>0.19700000000000001</v>
      </c>
      <c r="G605" s="60" t="s">
        <v>1072</v>
      </c>
      <c r="H605" s="60" t="s">
        <v>221</v>
      </c>
      <c r="I605" s="60">
        <v>6.9</v>
      </c>
      <c r="J605" s="27">
        <f t="shared" si="63"/>
        <v>3.5</v>
      </c>
      <c r="K605" s="60"/>
      <c r="L605" s="27">
        <f t="shared" si="64"/>
        <v>6.9</v>
      </c>
      <c r="M605" s="27">
        <v>3.5</v>
      </c>
      <c r="N605" s="27">
        <f t="shared" si="65"/>
        <v>3.4000000000000004</v>
      </c>
      <c r="O605" s="27" t="s">
        <v>1205</v>
      </c>
      <c r="P605" s="62"/>
    </row>
    <row r="606" spans="1:16" s="22" customFormat="1">
      <c r="A606" s="59">
        <v>49</v>
      </c>
      <c r="B606" s="60" t="s">
        <v>589</v>
      </c>
      <c r="C606" s="60" t="s">
        <v>590</v>
      </c>
      <c r="D606" s="60" t="s">
        <v>671</v>
      </c>
      <c r="E606" s="61" t="s">
        <v>673</v>
      </c>
      <c r="F606" s="60">
        <v>0.44500000000000001</v>
      </c>
      <c r="G606" s="60" t="s">
        <v>1072</v>
      </c>
      <c r="H606" s="60" t="s">
        <v>221</v>
      </c>
      <c r="I606" s="60">
        <v>15.6</v>
      </c>
      <c r="J606" s="27">
        <f t="shared" ref="J606:J637" si="66">M606</f>
        <v>8</v>
      </c>
      <c r="K606" s="60"/>
      <c r="L606" s="27">
        <f t="shared" ref="L606:L637" si="67">I606</f>
        <v>15.6</v>
      </c>
      <c r="M606" s="27">
        <v>8</v>
      </c>
      <c r="N606" s="27">
        <f t="shared" ref="N606:N637" si="68">L606-M606</f>
        <v>7.6</v>
      </c>
      <c r="O606" s="27" t="s">
        <v>1205</v>
      </c>
      <c r="P606" s="62"/>
    </row>
    <row r="607" spans="1:16" s="22" customFormat="1">
      <c r="A607" s="59">
        <v>50</v>
      </c>
      <c r="B607" s="60" t="s">
        <v>589</v>
      </c>
      <c r="C607" s="60" t="s">
        <v>590</v>
      </c>
      <c r="D607" s="60" t="s">
        <v>671</v>
      </c>
      <c r="E607" s="61" t="s">
        <v>674</v>
      </c>
      <c r="F607" s="60">
        <v>0.161</v>
      </c>
      <c r="G607" s="60" t="s">
        <v>1072</v>
      </c>
      <c r="H607" s="60" t="s">
        <v>221</v>
      </c>
      <c r="I607" s="60">
        <v>5.6</v>
      </c>
      <c r="J607" s="27">
        <f t="shared" si="66"/>
        <v>2.9</v>
      </c>
      <c r="K607" s="60"/>
      <c r="L607" s="27">
        <f t="shared" si="67"/>
        <v>5.6</v>
      </c>
      <c r="M607" s="27">
        <v>2.9</v>
      </c>
      <c r="N607" s="27">
        <f t="shared" si="68"/>
        <v>2.6999999999999997</v>
      </c>
      <c r="O607" s="27" t="s">
        <v>1205</v>
      </c>
      <c r="P607" s="62"/>
    </row>
    <row r="608" spans="1:16" s="22" customFormat="1">
      <c r="A608" s="59">
        <v>51</v>
      </c>
      <c r="B608" s="60" t="s">
        <v>589</v>
      </c>
      <c r="C608" s="60" t="s">
        <v>590</v>
      </c>
      <c r="D608" s="60" t="s">
        <v>671</v>
      </c>
      <c r="E608" s="61" t="s">
        <v>675</v>
      </c>
      <c r="F608" s="60">
        <v>0.90800000000000003</v>
      </c>
      <c r="G608" s="60" t="s">
        <v>1072</v>
      </c>
      <c r="H608" s="60" t="s">
        <v>221</v>
      </c>
      <c r="I608" s="60">
        <v>31.8</v>
      </c>
      <c r="J608" s="27">
        <f t="shared" si="66"/>
        <v>16.3</v>
      </c>
      <c r="K608" s="60"/>
      <c r="L608" s="27">
        <f t="shared" si="67"/>
        <v>31.8</v>
      </c>
      <c r="M608" s="27">
        <v>16.3</v>
      </c>
      <c r="N608" s="27">
        <f t="shared" si="68"/>
        <v>15.5</v>
      </c>
      <c r="O608" s="27" t="s">
        <v>1205</v>
      </c>
      <c r="P608" s="62"/>
    </row>
    <row r="609" spans="1:16" s="22" customFormat="1">
      <c r="A609" s="59">
        <v>52</v>
      </c>
      <c r="B609" s="60" t="s">
        <v>589</v>
      </c>
      <c r="C609" s="60" t="s">
        <v>590</v>
      </c>
      <c r="D609" s="60" t="s">
        <v>671</v>
      </c>
      <c r="E609" s="61" t="s">
        <v>676</v>
      </c>
      <c r="F609" s="60">
        <v>0.22700000000000001</v>
      </c>
      <c r="G609" s="60" t="s">
        <v>1072</v>
      </c>
      <c r="H609" s="60" t="s">
        <v>221</v>
      </c>
      <c r="I609" s="60">
        <v>7.9</v>
      </c>
      <c r="J609" s="27">
        <f t="shared" si="66"/>
        <v>4.0999999999999996</v>
      </c>
      <c r="K609" s="60"/>
      <c r="L609" s="27">
        <f t="shared" si="67"/>
        <v>7.9</v>
      </c>
      <c r="M609" s="27">
        <v>4.0999999999999996</v>
      </c>
      <c r="N609" s="27">
        <f t="shared" si="68"/>
        <v>3.8000000000000007</v>
      </c>
      <c r="O609" s="27" t="s">
        <v>1205</v>
      </c>
      <c r="P609" s="62"/>
    </row>
    <row r="610" spans="1:16" s="22" customFormat="1">
      <c r="A610" s="59">
        <v>53</v>
      </c>
      <c r="B610" s="60" t="s">
        <v>589</v>
      </c>
      <c r="C610" s="60" t="s">
        <v>590</v>
      </c>
      <c r="D610" s="60" t="s">
        <v>671</v>
      </c>
      <c r="E610" s="61" t="s">
        <v>677</v>
      </c>
      <c r="F610" s="60">
        <v>0.153</v>
      </c>
      <c r="G610" s="60" t="s">
        <v>1072</v>
      </c>
      <c r="H610" s="60" t="s">
        <v>221</v>
      </c>
      <c r="I610" s="60">
        <v>5.4</v>
      </c>
      <c r="J610" s="27">
        <f t="shared" si="66"/>
        <v>2.8</v>
      </c>
      <c r="K610" s="60"/>
      <c r="L610" s="27">
        <f t="shared" si="67"/>
        <v>5.4</v>
      </c>
      <c r="M610" s="27">
        <v>2.8</v>
      </c>
      <c r="N610" s="27">
        <f t="shared" si="68"/>
        <v>2.6000000000000005</v>
      </c>
      <c r="O610" s="27" t="s">
        <v>1205</v>
      </c>
      <c r="P610" s="62"/>
    </row>
    <row r="611" spans="1:16" s="22" customFormat="1">
      <c r="A611" s="59">
        <v>54</v>
      </c>
      <c r="B611" s="60" t="s">
        <v>589</v>
      </c>
      <c r="C611" s="60" t="s">
        <v>590</v>
      </c>
      <c r="D611" s="60" t="s">
        <v>631</v>
      </c>
      <c r="E611" s="61" t="s">
        <v>632</v>
      </c>
      <c r="F611" s="60">
        <v>0.126</v>
      </c>
      <c r="G611" s="60" t="s">
        <v>1072</v>
      </c>
      <c r="H611" s="60" t="s">
        <v>221</v>
      </c>
      <c r="I611" s="60">
        <v>4.4000000000000004</v>
      </c>
      <c r="J611" s="27">
        <f t="shared" si="66"/>
        <v>2.2999999999999998</v>
      </c>
      <c r="K611" s="60"/>
      <c r="L611" s="27">
        <f t="shared" si="67"/>
        <v>4.4000000000000004</v>
      </c>
      <c r="M611" s="27">
        <v>2.2999999999999998</v>
      </c>
      <c r="N611" s="27">
        <f t="shared" si="68"/>
        <v>2.1000000000000005</v>
      </c>
      <c r="O611" s="27" t="s">
        <v>1205</v>
      </c>
      <c r="P611" s="62"/>
    </row>
    <row r="612" spans="1:16" s="22" customFormat="1">
      <c r="A612" s="59">
        <v>55</v>
      </c>
      <c r="B612" s="60" t="s">
        <v>589</v>
      </c>
      <c r="C612" s="60" t="s">
        <v>590</v>
      </c>
      <c r="D612" s="60" t="s">
        <v>631</v>
      </c>
      <c r="E612" s="61" t="s">
        <v>633</v>
      </c>
      <c r="F612" s="60">
        <v>0.64300000000000002</v>
      </c>
      <c r="G612" s="60" t="s">
        <v>1072</v>
      </c>
      <c r="H612" s="60" t="s">
        <v>221</v>
      </c>
      <c r="I612" s="60">
        <v>22.5</v>
      </c>
      <c r="J612" s="27">
        <f t="shared" si="66"/>
        <v>11.6</v>
      </c>
      <c r="K612" s="60"/>
      <c r="L612" s="27">
        <f t="shared" si="67"/>
        <v>22.5</v>
      </c>
      <c r="M612" s="27">
        <v>11.6</v>
      </c>
      <c r="N612" s="27">
        <f t="shared" si="68"/>
        <v>10.9</v>
      </c>
      <c r="O612" s="27" t="s">
        <v>1205</v>
      </c>
      <c r="P612" s="62"/>
    </row>
    <row r="613" spans="1:16" s="22" customFormat="1">
      <c r="A613" s="59">
        <v>56</v>
      </c>
      <c r="B613" s="60" t="s">
        <v>589</v>
      </c>
      <c r="C613" s="60" t="s">
        <v>590</v>
      </c>
      <c r="D613" s="60" t="s">
        <v>631</v>
      </c>
      <c r="E613" s="61" t="s">
        <v>634</v>
      </c>
      <c r="F613" s="60">
        <v>0.314</v>
      </c>
      <c r="G613" s="60" t="s">
        <v>1072</v>
      </c>
      <c r="H613" s="60" t="s">
        <v>221</v>
      </c>
      <c r="I613" s="60">
        <v>15.2</v>
      </c>
      <c r="J613" s="27">
        <f t="shared" si="66"/>
        <v>5.7</v>
      </c>
      <c r="K613" s="60"/>
      <c r="L613" s="27">
        <f t="shared" si="67"/>
        <v>15.2</v>
      </c>
      <c r="M613" s="27">
        <v>5.7</v>
      </c>
      <c r="N613" s="27">
        <f t="shared" si="68"/>
        <v>9.5</v>
      </c>
      <c r="O613" s="27" t="s">
        <v>1205</v>
      </c>
      <c r="P613" s="62"/>
    </row>
    <row r="614" spans="1:16" s="22" customFormat="1">
      <c r="A614" s="59">
        <v>57</v>
      </c>
      <c r="B614" s="60" t="s">
        <v>589</v>
      </c>
      <c r="C614" s="60" t="s">
        <v>590</v>
      </c>
      <c r="D614" s="60" t="s">
        <v>631</v>
      </c>
      <c r="E614" s="61" t="s">
        <v>635</v>
      </c>
      <c r="F614" s="60">
        <v>0.88500000000000001</v>
      </c>
      <c r="G614" s="60" t="s">
        <v>1072</v>
      </c>
      <c r="H614" s="60" t="s">
        <v>221</v>
      </c>
      <c r="I614" s="60">
        <v>31</v>
      </c>
      <c r="J614" s="27">
        <f t="shared" si="66"/>
        <v>15.9</v>
      </c>
      <c r="K614" s="60"/>
      <c r="L614" s="27">
        <f t="shared" si="67"/>
        <v>31</v>
      </c>
      <c r="M614" s="27">
        <v>15.9</v>
      </c>
      <c r="N614" s="27">
        <f t="shared" si="68"/>
        <v>15.1</v>
      </c>
      <c r="O614" s="27" t="s">
        <v>1205</v>
      </c>
      <c r="P614" s="62"/>
    </row>
    <row r="615" spans="1:16" s="22" customFormat="1">
      <c r="A615" s="59">
        <v>58</v>
      </c>
      <c r="B615" s="60" t="s">
        <v>589</v>
      </c>
      <c r="C615" s="60" t="s">
        <v>590</v>
      </c>
      <c r="D615" s="60" t="s">
        <v>631</v>
      </c>
      <c r="E615" s="61" t="s">
        <v>636</v>
      </c>
      <c r="F615" s="60">
        <v>0.372</v>
      </c>
      <c r="G615" s="60" t="s">
        <v>1072</v>
      </c>
      <c r="H615" s="60" t="s">
        <v>221</v>
      </c>
      <c r="I615" s="60">
        <v>13</v>
      </c>
      <c r="J615" s="27">
        <f t="shared" si="66"/>
        <v>6.7</v>
      </c>
      <c r="K615" s="60"/>
      <c r="L615" s="27">
        <f t="shared" si="67"/>
        <v>13</v>
      </c>
      <c r="M615" s="27">
        <v>6.7</v>
      </c>
      <c r="N615" s="27">
        <f t="shared" si="68"/>
        <v>6.3</v>
      </c>
      <c r="O615" s="27" t="s">
        <v>1205</v>
      </c>
      <c r="P615" s="62"/>
    </row>
    <row r="616" spans="1:16" s="22" customFormat="1">
      <c r="A616" s="59">
        <v>59</v>
      </c>
      <c r="B616" s="60" t="s">
        <v>589</v>
      </c>
      <c r="C616" s="60" t="s">
        <v>590</v>
      </c>
      <c r="D616" s="60" t="s">
        <v>631</v>
      </c>
      <c r="E616" s="61" t="s">
        <v>637</v>
      </c>
      <c r="F616" s="60">
        <v>0.36599999999999999</v>
      </c>
      <c r="G616" s="60" t="s">
        <v>1072</v>
      </c>
      <c r="H616" s="60" t="s">
        <v>221</v>
      </c>
      <c r="I616" s="60">
        <v>12.8</v>
      </c>
      <c r="J616" s="27">
        <f t="shared" si="66"/>
        <v>6.6</v>
      </c>
      <c r="K616" s="60"/>
      <c r="L616" s="27">
        <f t="shared" si="67"/>
        <v>12.8</v>
      </c>
      <c r="M616" s="27">
        <v>6.6</v>
      </c>
      <c r="N616" s="27">
        <f t="shared" si="68"/>
        <v>6.2000000000000011</v>
      </c>
      <c r="O616" s="27" t="s">
        <v>1205</v>
      </c>
      <c r="P616" s="62"/>
    </row>
    <row r="617" spans="1:16" s="22" customFormat="1">
      <c r="A617" s="59">
        <v>60</v>
      </c>
      <c r="B617" s="60" t="s">
        <v>589</v>
      </c>
      <c r="C617" s="60" t="s">
        <v>590</v>
      </c>
      <c r="D617" s="60" t="s">
        <v>611</v>
      </c>
      <c r="E617" s="61" t="s">
        <v>612</v>
      </c>
      <c r="F617" s="60">
        <v>1.1990000000000001</v>
      </c>
      <c r="G617" s="60" t="s">
        <v>1072</v>
      </c>
      <c r="H617" s="60" t="s">
        <v>221</v>
      </c>
      <c r="I617" s="60">
        <v>42</v>
      </c>
      <c r="J617" s="27">
        <f t="shared" si="66"/>
        <v>21.6</v>
      </c>
      <c r="K617" s="60"/>
      <c r="L617" s="27">
        <f t="shared" si="67"/>
        <v>42</v>
      </c>
      <c r="M617" s="27">
        <v>21.6</v>
      </c>
      <c r="N617" s="27">
        <f t="shared" si="68"/>
        <v>20.399999999999999</v>
      </c>
      <c r="O617" s="27" t="s">
        <v>1205</v>
      </c>
      <c r="P617" s="62"/>
    </row>
    <row r="618" spans="1:16" s="22" customFormat="1">
      <c r="A618" s="59">
        <v>61</v>
      </c>
      <c r="B618" s="60" t="s">
        <v>589</v>
      </c>
      <c r="C618" s="60" t="s">
        <v>590</v>
      </c>
      <c r="D618" s="60" t="s">
        <v>611</v>
      </c>
      <c r="E618" s="61" t="s">
        <v>613</v>
      </c>
      <c r="F618" s="60">
        <v>0.27100000000000002</v>
      </c>
      <c r="G618" s="60" t="s">
        <v>1072</v>
      </c>
      <c r="H618" s="60" t="s">
        <v>221</v>
      </c>
      <c r="I618" s="60">
        <v>9.5</v>
      </c>
      <c r="J618" s="27">
        <f t="shared" si="66"/>
        <v>4.9000000000000004</v>
      </c>
      <c r="K618" s="60"/>
      <c r="L618" s="27">
        <f t="shared" si="67"/>
        <v>9.5</v>
      </c>
      <c r="M618" s="27">
        <v>4.9000000000000004</v>
      </c>
      <c r="N618" s="27">
        <f t="shared" si="68"/>
        <v>4.5999999999999996</v>
      </c>
      <c r="O618" s="27" t="s">
        <v>1205</v>
      </c>
      <c r="P618" s="62"/>
    </row>
    <row r="619" spans="1:16" s="22" customFormat="1">
      <c r="A619" s="59">
        <v>62</v>
      </c>
      <c r="B619" s="60" t="s">
        <v>589</v>
      </c>
      <c r="C619" s="60" t="s">
        <v>590</v>
      </c>
      <c r="D619" s="60" t="s">
        <v>611</v>
      </c>
      <c r="E619" s="61" t="s">
        <v>614</v>
      </c>
      <c r="F619" s="60">
        <v>0.51700000000000002</v>
      </c>
      <c r="G619" s="60" t="s">
        <v>1072</v>
      </c>
      <c r="H619" s="60" t="s">
        <v>221</v>
      </c>
      <c r="I619" s="60">
        <v>18.100000000000001</v>
      </c>
      <c r="J619" s="27">
        <f t="shared" si="66"/>
        <v>9.3000000000000007</v>
      </c>
      <c r="K619" s="60"/>
      <c r="L619" s="27">
        <f t="shared" si="67"/>
        <v>18.100000000000001</v>
      </c>
      <c r="M619" s="27">
        <v>9.3000000000000007</v>
      </c>
      <c r="N619" s="27">
        <f t="shared" si="68"/>
        <v>8.8000000000000007</v>
      </c>
      <c r="O619" s="27" t="s">
        <v>1205</v>
      </c>
      <c r="P619" s="62"/>
    </row>
    <row r="620" spans="1:16" s="22" customFormat="1">
      <c r="A620" s="59">
        <v>63</v>
      </c>
      <c r="B620" s="60" t="s">
        <v>589</v>
      </c>
      <c r="C620" s="60" t="s">
        <v>590</v>
      </c>
      <c r="D620" s="60" t="s">
        <v>611</v>
      </c>
      <c r="E620" s="61" t="s">
        <v>615</v>
      </c>
      <c r="F620" s="60">
        <v>0.26</v>
      </c>
      <c r="G620" s="60" t="s">
        <v>1072</v>
      </c>
      <c r="H620" s="60" t="s">
        <v>221</v>
      </c>
      <c r="I620" s="60">
        <v>9.1</v>
      </c>
      <c r="J620" s="27">
        <f t="shared" si="66"/>
        <v>4.7</v>
      </c>
      <c r="K620" s="60"/>
      <c r="L620" s="27">
        <f t="shared" si="67"/>
        <v>9.1</v>
      </c>
      <c r="M620" s="27">
        <v>4.7</v>
      </c>
      <c r="N620" s="27">
        <f t="shared" si="68"/>
        <v>4.3999999999999995</v>
      </c>
      <c r="O620" s="27" t="s">
        <v>1205</v>
      </c>
      <c r="P620" s="62"/>
    </row>
    <row r="621" spans="1:16" s="22" customFormat="1">
      <c r="A621" s="59">
        <v>64</v>
      </c>
      <c r="B621" s="60" t="s">
        <v>589</v>
      </c>
      <c r="C621" s="60" t="s">
        <v>590</v>
      </c>
      <c r="D621" s="60" t="s">
        <v>611</v>
      </c>
      <c r="E621" s="61" t="s">
        <v>616</v>
      </c>
      <c r="F621" s="60">
        <v>3.3180000000000001</v>
      </c>
      <c r="G621" s="60" t="s">
        <v>1072</v>
      </c>
      <c r="H621" s="60" t="s">
        <v>221</v>
      </c>
      <c r="I621" s="60">
        <v>116.1</v>
      </c>
      <c r="J621" s="27">
        <f t="shared" si="66"/>
        <v>59.7</v>
      </c>
      <c r="K621" s="60"/>
      <c r="L621" s="27">
        <f t="shared" si="67"/>
        <v>116.1</v>
      </c>
      <c r="M621" s="27">
        <v>59.7</v>
      </c>
      <c r="N621" s="27">
        <f t="shared" si="68"/>
        <v>56.399999999999991</v>
      </c>
      <c r="O621" s="27" t="s">
        <v>1205</v>
      </c>
      <c r="P621" s="62"/>
    </row>
    <row r="622" spans="1:16" s="22" customFormat="1">
      <c r="A622" s="59">
        <v>65</v>
      </c>
      <c r="B622" s="60" t="s">
        <v>589</v>
      </c>
      <c r="C622" s="60" t="s">
        <v>590</v>
      </c>
      <c r="D622" s="60" t="s">
        <v>611</v>
      </c>
      <c r="E622" s="61" t="s">
        <v>617</v>
      </c>
      <c r="F622" s="60">
        <v>2.411</v>
      </c>
      <c r="G622" s="60" t="s">
        <v>1072</v>
      </c>
      <c r="H622" s="60" t="s">
        <v>221</v>
      </c>
      <c r="I622" s="60">
        <v>84.4</v>
      </c>
      <c r="J622" s="27">
        <f t="shared" si="66"/>
        <v>43.3</v>
      </c>
      <c r="K622" s="60"/>
      <c r="L622" s="27">
        <f t="shared" si="67"/>
        <v>84.4</v>
      </c>
      <c r="M622" s="27">
        <v>43.3</v>
      </c>
      <c r="N622" s="27">
        <f t="shared" si="68"/>
        <v>41.100000000000009</v>
      </c>
      <c r="O622" s="27" t="s">
        <v>1205</v>
      </c>
      <c r="P622" s="62"/>
    </row>
    <row r="623" spans="1:16" s="22" customFormat="1" ht="24">
      <c r="A623" s="59">
        <v>66</v>
      </c>
      <c r="B623" s="60" t="s">
        <v>589</v>
      </c>
      <c r="C623" s="60" t="s">
        <v>590</v>
      </c>
      <c r="D623" s="60" t="s">
        <v>611</v>
      </c>
      <c r="E623" s="61" t="s">
        <v>1039</v>
      </c>
      <c r="F623" s="60">
        <v>1.6359999999999999</v>
      </c>
      <c r="G623" s="60" t="s">
        <v>1072</v>
      </c>
      <c r="H623" s="60">
        <v>3.5</v>
      </c>
      <c r="I623" s="60">
        <v>57</v>
      </c>
      <c r="J623" s="27">
        <f t="shared" si="66"/>
        <v>29.5</v>
      </c>
      <c r="K623" s="60"/>
      <c r="L623" s="27">
        <f t="shared" si="67"/>
        <v>57</v>
      </c>
      <c r="M623" s="27">
        <v>29.5</v>
      </c>
      <c r="N623" s="27">
        <f t="shared" si="68"/>
        <v>27.5</v>
      </c>
      <c r="O623" s="27" t="s">
        <v>1205</v>
      </c>
      <c r="P623" s="62"/>
    </row>
    <row r="624" spans="1:16" s="22" customFormat="1">
      <c r="A624" s="59">
        <v>67</v>
      </c>
      <c r="B624" s="60" t="s">
        <v>589</v>
      </c>
      <c r="C624" s="60" t="s">
        <v>590</v>
      </c>
      <c r="D624" s="60" t="s">
        <v>638</v>
      </c>
      <c r="E624" s="61" t="s">
        <v>639</v>
      </c>
      <c r="F624" s="60">
        <v>0.60299999999999998</v>
      </c>
      <c r="G624" s="60" t="s">
        <v>1072</v>
      </c>
      <c r="H624" s="60" t="s">
        <v>221</v>
      </c>
      <c r="I624" s="60">
        <v>21.1</v>
      </c>
      <c r="J624" s="27">
        <f t="shared" si="66"/>
        <v>10.9</v>
      </c>
      <c r="K624" s="60"/>
      <c r="L624" s="27">
        <f t="shared" si="67"/>
        <v>21.1</v>
      </c>
      <c r="M624" s="27">
        <v>10.9</v>
      </c>
      <c r="N624" s="27">
        <f t="shared" si="68"/>
        <v>10.200000000000001</v>
      </c>
      <c r="O624" s="27" t="s">
        <v>1205</v>
      </c>
      <c r="P624" s="62"/>
    </row>
    <row r="625" spans="1:16" s="22" customFormat="1">
      <c r="A625" s="59">
        <v>68</v>
      </c>
      <c r="B625" s="60" t="s">
        <v>589</v>
      </c>
      <c r="C625" s="60" t="s">
        <v>590</v>
      </c>
      <c r="D625" s="60" t="s">
        <v>638</v>
      </c>
      <c r="E625" s="61" t="s">
        <v>640</v>
      </c>
      <c r="F625" s="60">
        <v>0.39300000000000002</v>
      </c>
      <c r="G625" s="60" t="s">
        <v>1072</v>
      </c>
      <c r="H625" s="60" t="s">
        <v>221</v>
      </c>
      <c r="I625" s="60">
        <v>13.8</v>
      </c>
      <c r="J625" s="27">
        <f t="shared" si="66"/>
        <v>7.1</v>
      </c>
      <c r="K625" s="60"/>
      <c r="L625" s="27">
        <f t="shared" si="67"/>
        <v>13.8</v>
      </c>
      <c r="M625" s="27">
        <v>7.1</v>
      </c>
      <c r="N625" s="27">
        <f t="shared" si="68"/>
        <v>6.7000000000000011</v>
      </c>
      <c r="O625" s="27" t="s">
        <v>1205</v>
      </c>
      <c r="P625" s="62"/>
    </row>
    <row r="626" spans="1:16" s="22" customFormat="1">
      <c r="A626" s="59">
        <v>69</v>
      </c>
      <c r="B626" s="60" t="s">
        <v>589</v>
      </c>
      <c r="C626" s="60" t="s">
        <v>590</v>
      </c>
      <c r="D626" s="60" t="s">
        <v>638</v>
      </c>
      <c r="E626" s="61" t="s">
        <v>641</v>
      </c>
      <c r="F626" s="60">
        <v>0.16700000000000001</v>
      </c>
      <c r="G626" s="60" t="s">
        <v>1072</v>
      </c>
      <c r="H626" s="60" t="s">
        <v>221</v>
      </c>
      <c r="I626" s="60">
        <v>5.8</v>
      </c>
      <c r="J626" s="27">
        <f t="shared" si="66"/>
        <v>3</v>
      </c>
      <c r="K626" s="60"/>
      <c r="L626" s="27">
        <f t="shared" si="67"/>
        <v>5.8</v>
      </c>
      <c r="M626" s="27">
        <v>3</v>
      </c>
      <c r="N626" s="27">
        <f t="shared" si="68"/>
        <v>2.8</v>
      </c>
      <c r="O626" s="27" t="s">
        <v>1205</v>
      </c>
      <c r="P626" s="62"/>
    </row>
    <row r="627" spans="1:16" s="22" customFormat="1">
      <c r="A627" s="59">
        <v>70</v>
      </c>
      <c r="B627" s="60" t="s">
        <v>589</v>
      </c>
      <c r="C627" s="60" t="s">
        <v>601</v>
      </c>
      <c r="D627" s="60" t="s">
        <v>651</v>
      </c>
      <c r="E627" s="61" t="s">
        <v>652</v>
      </c>
      <c r="F627" s="60">
        <v>0.22600000000000001</v>
      </c>
      <c r="G627" s="60" t="s">
        <v>1072</v>
      </c>
      <c r="H627" s="60" t="s">
        <v>221</v>
      </c>
      <c r="I627" s="60">
        <v>7.9</v>
      </c>
      <c r="J627" s="27">
        <f t="shared" si="66"/>
        <v>4.0999999999999996</v>
      </c>
      <c r="K627" s="60"/>
      <c r="L627" s="27">
        <f t="shared" si="67"/>
        <v>7.9</v>
      </c>
      <c r="M627" s="27">
        <v>4.0999999999999996</v>
      </c>
      <c r="N627" s="27">
        <f t="shared" si="68"/>
        <v>3.8000000000000007</v>
      </c>
      <c r="O627" s="27" t="s">
        <v>1205</v>
      </c>
      <c r="P627" s="62"/>
    </row>
    <row r="628" spans="1:16" s="22" customFormat="1">
      <c r="A628" s="59">
        <v>71</v>
      </c>
      <c r="B628" s="60" t="s">
        <v>589</v>
      </c>
      <c r="C628" s="60" t="s">
        <v>601</v>
      </c>
      <c r="D628" s="60" t="s">
        <v>651</v>
      </c>
      <c r="E628" s="61" t="s">
        <v>653</v>
      </c>
      <c r="F628" s="60">
        <v>0.247</v>
      </c>
      <c r="G628" s="60" t="s">
        <v>1072</v>
      </c>
      <c r="H628" s="60" t="s">
        <v>221</v>
      </c>
      <c r="I628" s="60">
        <v>8.6</v>
      </c>
      <c r="J628" s="27">
        <f t="shared" si="66"/>
        <v>4.4000000000000004</v>
      </c>
      <c r="K628" s="60"/>
      <c r="L628" s="27">
        <f t="shared" si="67"/>
        <v>8.6</v>
      </c>
      <c r="M628" s="27">
        <v>4.4000000000000004</v>
      </c>
      <c r="N628" s="27">
        <f t="shared" si="68"/>
        <v>4.1999999999999993</v>
      </c>
      <c r="O628" s="27" t="s">
        <v>1205</v>
      </c>
      <c r="P628" s="62"/>
    </row>
    <row r="629" spans="1:16" s="22" customFormat="1">
      <c r="A629" s="59">
        <v>72</v>
      </c>
      <c r="B629" s="60" t="s">
        <v>589</v>
      </c>
      <c r="C629" s="60" t="s">
        <v>601</v>
      </c>
      <c r="D629" s="60" t="s">
        <v>651</v>
      </c>
      <c r="E629" s="61" t="s">
        <v>654</v>
      </c>
      <c r="F629" s="60">
        <v>0.27700000000000002</v>
      </c>
      <c r="G629" s="60" t="s">
        <v>1072</v>
      </c>
      <c r="H629" s="60" t="s">
        <v>221</v>
      </c>
      <c r="I629" s="60">
        <v>9.5</v>
      </c>
      <c r="J629" s="27">
        <f t="shared" si="66"/>
        <v>5</v>
      </c>
      <c r="K629" s="60"/>
      <c r="L629" s="27">
        <f t="shared" si="67"/>
        <v>9.5</v>
      </c>
      <c r="M629" s="27">
        <v>5</v>
      </c>
      <c r="N629" s="27">
        <f t="shared" si="68"/>
        <v>4.5</v>
      </c>
      <c r="O629" s="27" t="s">
        <v>1205</v>
      </c>
      <c r="P629" s="62"/>
    </row>
    <row r="630" spans="1:16" s="22" customFormat="1">
      <c r="A630" s="59">
        <v>73</v>
      </c>
      <c r="B630" s="60" t="s">
        <v>589</v>
      </c>
      <c r="C630" s="60" t="s">
        <v>601</v>
      </c>
      <c r="D630" s="60" t="s">
        <v>651</v>
      </c>
      <c r="E630" s="61" t="s">
        <v>655</v>
      </c>
      <c r="F630" s="60">
        <v>0.25</v>
      </c>
      <c r="G630" s="60" t="s">
        <v>1072</v>
      </c>
      <c r="H630" s="60" t="s">
        <v>221</v>
      </c>
      <c r="I630" s="60">
        <v>8.8000000000000007</v>
      </c>
      <c r="J630" s="27">
        <f t="shared" si="66"/>
        <v>4.5</v>
      </c>
      <c r="K630" s="60"/>
      <c r="L630" s="27">
        <f t="shared" si="67"/>
        <v>8.8000000000000007</v>
      </c>
      <c r="M630" s="27">
        <v>4.5</v>
      </c>
      <c r="N630" s="27">
        <f t="shared" si="68"/>
        <v>4.3000000000000007</v>
      </c>
      <c r="O630" s="27" t="s">
        <v>1205</v>
      </c>
      <c r="P630" s="62"/>
    </row>
    <row r="631" spans="1:16" s="22" customFormat="1">
      <c r="A631" s="59">
        <v>74</v>
      </c>
      <c r="B631" s="60" t="s">
        <v>589</v>
      </c>
      <c r="C631" s="60" t="s">
        <v>601</v>
      </c>
      <c r="D631" s="60" t="s">
        <v>651</v>
      </c>
      <c r="E631" s="61" t="s">
        <v>656</v>
      </c>
      <c r="F631" s="60">
        <v>0.24199999999999999</v>
      </c>
      <c r="G631" s="60" t="s">
        <v>1072</v>
      </c>
      <c r="H631" s="60" t="s">
        <v>221</v>
      </c>
      <c r="I631" s="60">
        <v>8.5</v>
      </c>
      <c r="J631" s="27">
        <f t="shared" si="66"/>
        <v>4.4000000000000004</v>
      </c>
      <c r="K631" s="60"/>
      <c r="L631" s="27">
        <f t="shared" si="67"/>
        <v>8.5</v>
      </c>
      <c r="M631" s="27">
        <v>4.4000000000000004</v>
      </c>
      <c r="N631" s="27">
        <f t="shared" si="68"/>
        <v>4.0999999999999996</v>
      </c>
      <c r="O631" s="27" t="s">
        <v>1205</v>
      </c>
      <c r="P631" s="62"/>
    </row>
    <row r="632" spans="1:16" s="22" customFormat="1">
      <c r="A632" s="59">
        <v>75</v>
      </c>
      <c r="B632" s="60" t="s">
        <v>589</v>
      </c>
      <c r="C632" s="60" t="s">
        <v>601</v>
      </c>
      <c r="D632" s="60" t="s">
        <v>651</v>
      </c>
      <c r="E632" s="61" t="s">
        <v>657</v>
      </c>
      <c r="F632" s="60">
        <v>0.38</v>
      </c>
      <c r="G632" s="60" t="s">
        <v>1072</v>
      </c>
      <c r="H632" s="60" t="s">
        <v>221</v>
      </c>
      <c r="I632" s="60">
        <v>13.3</v>
      </c>
      <c r="J632" s="27">
        <f t="shared" si="66"/>
        <v>6.8</v>
      </c>
      <c r="K632" s="60"/>
      <c r="L632" s="27">
        <f t="shared" si="67"/>
        <v>13.3</v>
      </c>
      <c r="M632" s="27">
        <v>6.8</v>
      </c>
      <c r="N632" s="27">
        <f t="shared" si="68"/>
        <v>6.5000000000000009</v>
      </c>
      <c r="O632" s="27" t="s">
        <v>1205</v>
      </c>
      <c r="P632" s="62"/>
    </row>
    <row r="633" spans="1:16" s="22" customFormat="1">
      <c r="A633" s="59">
        <v>76</v>
      </c>
      <c r="B633" s="60" t="s">
        <v>589</v>
      </c>
      <c r="C633" s="60" t="s">
        <v>601</v>
      </c>
      <c r="D633" s="60" t="s">
        <v>602</v>
      </c>
      <c r="E633" s="61" t="s">
        <v>603</v>
      </c>
      <c r="F633" s="60">
        <v>0.17599999999999999</v>
      </c>
      <c r="G633" s="60" t="s">
        <v>1072</v>
      </c>
      <c r="H633" s="60" t="s">
        <v>221</v>
      </c>
      <c r="I633" s="60">
        <v>6.2</v>
      </c>
      <c r="J633" s="27">
        <f t="shared" si="66"/>
        <v>3.2</v>
      </c>
      <c r="K633" s="60"/>
      <c r="L633" s="27">
        <f t="shared" si="67"/>
        <v>6.2</v>
      </c>
      <c r="M633" s="27">
        <v>3.2</v>
      </c>
      <c r="N633" s="27">
        <f t="shared" si="68"/>
        <v>3</v>
      </c>
      <c r="O633" s="27" t="s">
        <v>1205</v>
      </c>
      <c r="P633" s="62"/>
    </row>
    <row r="634" spans="1:16" s="22" customFormat="1">
      <c r="A634" s="59">
        <v>77</v>
      </c>
      <c r="B634" s="60" t="s">
        <v>589</v>
      </c>
      <c r="C634" s="60" t="s">
        <v>601</v>
      </c>
      <c r="D634" s="60" t="s">
        <v>602</v>
      </c>
      <c r="E634" s="61" t="s">
        <v>604</v>
      </c>
      <c r="F634" s="60">
        <v>0.71699999999999997</v>
      </c>
      <c r="G634" s="60" t="s">
        <v>1072</v>
      </c>
      <c r="H634" s="60" t="s">
        <v>221</v>
      </c>
      <c r="I634" s="60">
        <v>25.1</v>
      </c>
      <c r="J634" s="27">
        <f t="shared" si="66"/>
        <v>12.9</v>
      </c>
      <c r="K634" s="60"/>
      <c r="L634" s="27">
        <f t="shared" si="67"/>
        <v>25.1</v>
      </c>
      <c r="M634" s="27">
        <v>12.9</v>
      </c>
      <c r="N634" s="27">
        <f t="shared" si="68"/>
        <v>12.200000000000001</v>
      </c>
      <c r="O634" s="27" t="s">
        <v>1205</v>
      </c>
      <c r="P634" s="62"/>
    </row>
    <row r="635" spans="1:16" s="22" customFormat="1">
      <c r="A635" s="59">
        <v>78</v>
      </c>
      <c r="B635" s="60" t="s">
        <v>589</v>
      </c>
      <c r="C635" s="60" t="s">
        <v>601</v>
      </c>
      <c r="D635" s="60" t="s">
        <v>602</v>
      </c>
      <c r="E635" s="61" t="s">
        <v>605</v>
      </c>
      <c r="F635" s="60">
        <v>0.53200000000000003</v>
      </c>
      <c r="G635" s="60" t="s">
        <v>1072</v>
      </c>
      <c r="H635" s="60" t="s">
        <v>221</v>
      </c>
      <c r="I635" s="60">
        <v>18.600000000000001</v>
      </c>
      <c r="J635" s="27">
        <f t="shared" si="66"/>
        <v>9.6</v>
      </c>
      <c r="K635" s="60"/>
      <c r="L635" s="27">
        <f t="shared" si="67"/>
        <v>18.600000000000001</v>
      </c>
      <c r="M635" s="27">
        <v>9.6</v>
      </c>
      <c r="N635" s="27">
        <f t="shared" si="68"/>
        <v>9.0000000000000018</v>
      </c>
      <c r="O635" s="27" t="s">
        <v>1205</v>
      </c>
      <c r="P635" s="62"/>
    </row>
    <row r="636" spans="1:16" s="22" customFormat="1">
      <c r="A636" s="59">
        <v>79</v>
      </c>
      <c r="B636" s="60" t="s">
        <v>589</v>
      </c>
      <c r="C636" s="60" t="s">
        <v>601</v>
      </c>
      <c r="D636" s="60" t="s">
        <v>602</v>
      </c>
      <c r="E636" s="61" t="s">
        <v>606</v>
      </c>
      <c r="F636" s="60">
        <v>0.63300000000000001</v>
      </c>
      <c r="G636" s="60" t="s">
        <v>1072</v>
      </c>
      <c r="H636" s="60" t="s">
        <v>221</v>
      </c>
      <c r="I636" s="60">
        <v>22.2</v>
      </c>
      <c r="J636" s="27">
        <f t="shared" si="66"/>
        <v>11.4</v>
      </c>
      <c r="K636" s="60"/>
      <c r="L636" s="27">
        <f t="shared" si="67"/>
        <v>22.2</v>
      </c>
      <c r="M636" s="27">
        <v>11.4</v>
      </c>
      <c r="N636" s="27">
        <f t="shared" si="68"/>
        <v>10.799999999999999</v>
      </c>
      <c r="O636" s="27" t="s">
        <v>1205</v>
      </c>
      <c r="P636" s="62"/>
    </row>
    <row r="637" spans="1:16" s="22" customFormat="1">
      <c r="A637" s="59">
        <v>80</v>
      </c>
      <c r="B637" s="60" t="s">
        <v>589</v>
      </c>
      <c r="C637" s="60" t="s">
        <v>601</v>
      </c>
      <c r="D637" s="60" t="s">
        <v>602</v>
      </c>
      <c r="E637" s="61" t="s">
        <v>607</v>
      </c>
      <c r="F637" s="60">
        <v>0.27600000000000002</v>
      </c>
      <c r="G637" s="60" t="s">
        <v>1072</v>
      </c>
      <c r="H637" s="60" t="s">
        <v>221</v>
      </c>
      <c r="I637" s="60">
        <v>9.6999999999999993</v>
      </c>
      <c r="J637" s="27">
        <f t="shared" si="66"/>
        <v>5</v>
      </c>
      <c r="K637" s="60"/>
      <c r="L637" s="27">
        <f t="shared" si="67"/>
        <v>9.6999999999999993</v>
      </c>
      <c r="M637" s="27">
        <v>5</v>
      </c>
      <c r="N637" s="27">
        <f t="shared" si="68"/>
        <v>4.6999999999999993</v>
      </c>
      <c r="O637" s="27" t="s">
        <v>1205</v>
      </c>
      <c r="P637" s="62"/>
    </row>
    <row r="638" spans="1:16" s="22" customFormat="1">
      <c r="A638" s="59">
        <v>81</v>
      </c>
      <c r="B638" s="60" t="s">
        <v>589</v>
      </c>
      <c r="C638" s="60" t="s">
        <v>601</v>
      </c>
      <c r="D638" s="60" t="s">
        <v>602</v>
      </c>
      <c r="E638" s="61" t="s">
        <v>608</v>
      </c>
      <c r="F638" s="60">
        <v>0.377</v>
      </c>
      <c r="G638" s="60" t="s">
        <v>1072</v>
      </c>
      <c r="H638" s="60" t="s">
        <v>221</v>
      </c>
      <c r="I638" s="60">
        <v>13.3</v>
      </c>
      <c r="J638" s="27">
        <f t="shared" ref="J638:J646" si="69">M638</f>
        <v>6.8</v>
      </c>
      <c r="K638" s="60"/>
      <c r="L638" s="27">
        <f t="shared" ref="L638:L646" si="70">I638</f>
        <v>13.3</v>
      </c>
      <c r="M638" s="27">
        <v>6.8</v>
      </c>
      <c r="N638" s="27">
        <f t="shared" ref="N638:N646" si="71">L638-M638</f>
        <v>6.5000000000000009</v>
      </c>
      <c r="O638" s="27" t="s">
        <v>1205</v>
      </c>
      <c r="P638" s="62"/>
    </row>
    <row r="639" spans="1:16" s="22" customFormat="1">
      <c r="A639" s="59">
        <v>82</v>
      </c>
      <c r="B639" s="60" t="s">
        <v>589</v>
      </c>
      <c r="C639" s="60" t="s">
        <v>601</v>
      </c>
      <c r="D639" s="60" t="s">
        <v>602</v>
      </c>
      <c r="E639" s="61" t="s">
        <v>609</v>
      </c>
      <c r="F639" s="60">
        <v>0.218</v>
      </c>
      <c r="G639" s="60" t="s">
        <v>1072</v>
      </c>
      <c r="H639" s="60" t="s">
        <v>221</v>
      </c>
      <c r="I639" s="60">
        <v>7.6</v>
      </c>
      <c r="J639" s="27">
        <f t="shared" si="69"/>
        <v>3.9</v>
      </c>
      <c r="K639" s="60"/>
      <c r="L639" s="27">
        <f t="shared" si="70"/>
        <v>7.6</v>
      </c>
      <c r="M639" s="27">
        <v>3.9</v>
      </c>
      <c r="N639" s="27">
        <f t="shared" si="71"/>
        <v>3.6999999999999997</v>
      </c>
      <c r="O639" s="27" t="s">
        <v>1205</v>
      </c>
      <c r="P639" s="62"/>
    </row>
    <row r="640" spans="1:16" s="22" customFormat="1">
      <c r="A640" s="59">
        <v>83</v>
      </c>
      <c r="B640" s="60" t="s">
        <v>589</v>
      </c>
      <c r="C640" s="60" t="s">
        <v>601</v>
      </c>
      <c r="D640" s="60" t="s">
        <v>602</v>
      </c>
      <c r="E640" s="61" t="s">
        <v>610</v>
      </c>
      <c r="F640" s="60">
        <v>0.80500000000000005</v>
      </c>
      <c r="G640" s="60" t="s">
        <v>1072</v>
      </c>
      <c r="H640" s="60" t="s">
        <v>221</v>
      </c>
      <c r="I640" s="60">
        <v>28.2</v>
      </c>
      <c r="J640" s="27">
        <f t="shared" si="69"/>
        <v>14.5</v>
      </c>
      <c r="K640" s="60"/>
      <c r="L640" s="27">
        <f t="shared" si="70"/>
        <v>28.2</v>
      </c>
      <c r="M640" s="27">
        <v>14.5</v>
      </c>
      <c r="N640" s="27">
        <f t="shared" si="71"/>
        <v>13.7</v>
      </c>
      <c r="O640" s="27" t="s">
        <v>1205</v>
      </c>
      <c r="P640" s="62"/>
    </row>
    <row r="641" spans="1:16" s="22" customFormat="1">
      <c r="A641" s="59">
        <v>84</v>
      </c>
      <c r="B641" s="60" t="s">
        <v>589</v>
      </c>
      <c r="C641" s="60" t="s">
        <v>601</v>
      </c>
      <c r="D641" s="60" t="s">
        <v>602</v>
      </c>
      <c r="E641" s="61" t="s">
        <v>1040</v>
      </c>
      <c r="F641" s="60" t="s">
        <v>1101</v>
      </c>
      <c r="G641" s="60" t="s">
        <v>1044</v>
      </c>
      <c r="H641" s="60" t="s">
        <v>1045</v>
      </c>
      <c r="I641" s="60">
        <v>395</v>
      </c>
      <c r="J641" s="27">
        <f t="shared" si="69"/>
        <v>34.700000000000003</v>
      </c>
      <c r="K641" s="60"/>
      <c r="L641" s="27">
        <f t="shared" si="70"/>
        <v>395</v>
      </c>
      <c r="M641" s="27">
        <v>34.700000000000003</v>
      </c>
      <c r="N641" s="27">
        <f t="shared" si="71"/>
        <v>360.3</v>
      </c>
      <c r="O641" s="27" t="s">
        <v>1205</v>
      </c>
      <c r="P641" s="62"/>
    </row>
    <row r="642" spans="1:16" s="22" customFormat="1">
      <c r="A642" s="59">
        <v>85</v>
      </c>
      <c r="B642" s="60" t="s">
        <v>589</v>
      </c>
      <c r="C642" s="60" t="s">
        <v>601</v>
      </c>
      <c r="D642" s="60" t="s">
        <v>602</v>
      </c>
      <c r="E642" s="61" t="s">
        <v>1041</v>
      </c>
      <c r="F642" s="60">
        <v>0.17</v>
      </c>
      <c r="G642" s="60" t="s">
        <v>1035</v>
      </c>
      <c r="H642" s="60" t="s">
        <v>1046</v>
      </c>
      <c r="I642" s="60">
        <v>6</v>
      </c>
      <c r="J642" s="27">
        <f t="shared" si="69"/>
        <v>3.1</v>
      </c>
      <c r="K642" s="60"/>
      <c r="L642" s="27">
        <f t="shared" si="70"/>
        <v>6</v>
      </c>
      <c r="M642" s="27">
        <v>3.1</v>
      </c>
      <c r="N642" s="27">
        <f t="shared" si="71"/>
        <v>2.9</v>
      </c>
      <c r="O642" s="27" t="s">
        <v>1205</v>
      </c>
      <c r="P642" s="62"/>
    </row>
    <row r="643" spans="1:16" s="22" customFormat="1">
      <c r="A643" s="59">
        <v>86</v>
      </c>
      <c r="B643" s="60" t="s">
        <v>589</v>
      </c>
      <c r="C643" s="60" t="s">
        <v>601</v>
      </c>
      <c r="D643" s="60" t="s">
        <v>602</v>
      </c>
      <c r="E643" s="61" t="s">
        <v>1042</v>
      </c>
      <c r="F643" s="60">
        <v>0.28000000000000003</v>
      </c>
      <c r="G643" s="60" t="s">
        <v>1035</v>
      </c>
      <c r="H643" s="60" t="s">
        <v>1047</v>
      </c>
      <c r="I643" s="60">
        <v>10</v>
      </c>
      <c r="J643" s="27">
        <f t="shared" si="69"/>
        <v>5</v>
      </c>
      <c r="K643" s="60"/>
      <c r="L643" s="27">
        <f t="shared" si="70"/>
        <v>10</v>
      </c>
      <c r="M643" s="27">
        <v>5</v>
      </c>
      <c r="N643" s="27">
        <f t="shared" si="71"/>
        <v>5</v>
      </c>
      <c r="O643" s="27" t="s">
        <v>1205</v>
      </c>
      <c r="P643" s="62"/>
    </row>
    <row r="644" spans="1:16" s="22" customFormat="1">
      <c r="A644" s="59">
        <v>87</v>
      </c>
      <c r="B644" s="60" t="s">
        <v>589</v>
      </c>
      <c r="C644" s="60" t="s">
        <v>601</v>
      </c>
      <c r="D644" s="60" t="s">
        <v>602</v>
      </c>
      <c r="E644" s="61" t="s">
        <v>1043</v>
      </c>
      <c r="F644" s="60">
        <v>0.88</v>
      </c>
      <c r="G644" s="60" t="s">
        <v>1035</v>
      </c>
      <c r="H644" s="60" t="s">
        <v>1048</v>
      </c>
      <c r="I644" s="60">
        <v>30.8</v>
      </c>
      <c r="J644" s="27">
        <f t="shared" si="69"/>
        <v>15.8</v>
      </c>
      <c r="K644" s="60"/>
      <c r="L644" s="27">
        <f t="shared" si="70"/>
        <v>30.8</v>
      </c>
      <c r="M644" s="27">
        <v>15.8</v>
      </c>
      <c r="N644" s="27">
        <f t="shared" si="71"/>
        <v>15</v>
      </c>
      <c r="O644" s="27" t="s">
        <v>1205</v>
      </c>
      <c r="P644" s="62"/>
    </row>
    <row r="645" spans="1:16" s="22" customFormat="1">
      <c r="A645" s="59">
        <v>88</v>
      </c>
      <c r="B645" s="60" t="s">
        <v>589</v>
      </c>
      <c r="C645" s="60" t="s">
        <v>620</v>
      </c>
      <c r="D645" s="60" t="s">
        <v>621</v>
      </c>
      <c r="E645" s="61" t="s">
        <v>622</v>
      </c>
      <c r="F645" s="60">
        <v>1.0509999999999999</v>
      </c>
      <c r="G645" s="60" t="s">
        <v>1072</v>
      </c>
      <c r="H645" s="60" t="s">
        <v>1049</v>
      </c>
      <c r="I645" s="60">
        <v>36.799999999999997</v>
      </c>
      <c r="J645" s="27">
        <f t="shared" si="69"/>
        <v>18.899999999999999</v>
      </c>
      <c r="K645" s="60"/>
      <c r="L645" s="27">
        <f t="shared" si="70"/>
        <v>36.799999999999997</v>
      </c>
      <c r="M645" s="27">
        <v>18.899999999999999</v>
      </c>
      <c r="N645" s="27">
        <f t="shared" si="71"/>
        <v>17.899999999999999</v>
      </c>
      <c r="O645" s="27" t="s">
        <v>1205</v>
      </c>
      <c r="P645" s="62"/>
    </row>
    <row r="646" spans="1:16" s="22" customFormat="1">
      <c r="A646" s="59">
        <v>89</v>
      </c>
      <c r="B646" s="60" t="s">
        <v>589</v>
      </c>
      <c r="C646" s="60" t="s">
        <v>620</v>
      </c>
      <c r="D646" s="60" t="s">
        <v>621</v>
      </c>
      <c r="E646" s="61" t="s">
        <v>623</v>
      </c>
      <c r="F646" s="60">
        <v>0.26600000000000001</v>
      </c>
      <c r="G646" s="60" t="s">
        <v>1072</v>
      </c>
      <c r="H646" s="60" t="s">
        <v>221</v>
      </c>
      <c r="I646" s="60">
        <v>9.3000000000000007</v>
      </c>
      <c r="J646" s="27">
        <f t="shared" si="69"/>
        <v>4.8</v>
      </c>
      <c r="K646" s="60"/>
      <c r="L646" s="27">
        <f t="shared" si="70"/>
        <v>9.3000000000000007</v>
      </c>
      <c r="M646" s="27">
        <v>4.8</v>
      </c>
      <c r="N646" s="27">
        <f t="shared" si="71"/>
        <v>4.5000000000000009</v>
      </c>
      <c r="O646" s="27" t="s">
        <v>1205</v>
      </c>
      <c r="P646" s="62"/>
    </row>
    <row r="647" spans="1:16" s="17" customFormat="1" ht="19.2" customHeight="1">
      <c r="A647" s="70" t="s">
        <v>744</v>
      </c>
      <c r="B647" s="71"/>
      <c r="C647" s="71"/>
      <c r="D647" s="71"/>
      <c r="E647" s="71"/>
      <c r="F647" s="28">
        <f>SUM(F648:F683)</f>
        <v>43.603999999999999</v>
      </c>
      <c r="G647" s="28"/>
      <c r="H647" s="28"/>
      <c r="I647" s="28">
        <f>SUM(I648:I683)</f>
        <v>1731.6</v>
      </c>
      <c r="J647" s="28">
        <f>SUM(J648:J683)</f>
        <v>785</v>
      </c>
      <c r="K647" s="28"/>
      <c r="L647" s="28">
        <f>SUM(L648:L683)</f>
        <v>1731.6</v>
      </c>
      <c r="M647" s="28">
        <f>SUM(M648:M683)</f>
        <v>785</v>
      </c>
      <c r="N647" s="28">
        <f>SUM(N648:N683)</f>
        <v>946.6</v>
      </c>
      <c r="O647" s="27"/>
      <c r="P647" s="33"/>
    </row>
    <row r="648" spans="1:16" s="16" customFormat="1">
      <c r="A648" s="30">
        <v>1</v>
      </c>
      <c r="B648" s="27" t="s">
        <v>691</v>
      </c>
      <c r="C648" s="27" t="s">
        <v>692</v>
      </c>
      <c r="D648" s="27" t="s">
        <v>693</v>
      </c>
      <c r="E648" s="31" t="s">
        <v>694</v>
      </c>
      <c r="F648" s="27">
        <v>0.5</v>
      </c>
      <c r="G648" s="27" t="s">
        <v>1072</v>
      </c>
      <c r="H648" s="27" t="s">
        <v>221</v>
      </c>
      <c r="I648" s="27">
        <v>16.5</v>
      </c>
      <c r="J648" s="27">
        <f t="shared" ref="J648:J683" si="72">M648</f>
        <v>9</v>
      </c>
      <c r="K648" s="27"/>
      <c r="L648" s="27">
        <f t="shared" ref="L648:L683" si="73">I648</f>
        <v>16.5</v>
      </c>
      <c r="M648" s="27">
        <v>9</v>
      </c>
      <c r="N648" s="27">
        <f t="shared" ref="N648:N683" si="74">L648-M648</f>
        <v>7.5</v>
      </c>
      <c r="O648" s="27" t="s">
        <v>1150</v>
      </c>
      <c r="P648" s="37"/>
    </row>
    <row r="649" spans="1:16" s="16" customFormat="1">
      <c r="A649" s="30">
        <v>2</v>
      </c>
      <c r="B649" s="27" t="s">
        <v>691</v>
      </c>
      <c r="C649" s="27" t="s">
        <v>692</v>
      </c>
      <c r="D649" s="27" t="s">
        <v>693</v>
      </c>
      <c r="E649" s="31" t="s">
        <v>695</v>
      </c>
      <c r="F649" s="27">
        <v>0.5</v>
      </c>
      <c r="G649" s="27" t="s">
        <v>1072</v>
      </c>
      <c r="H649" s="27" t="s">
        <v>221</v>
      </c>
      <c r="I649" s="27">
        <v>16.5</v>
      </c>
      <c r="J649" s="27">
        <f t="shared" si="72"/>
        <v>9</v>
      </c>
      <c r="K649" s="27"/>
      <c r="L649" s="27">
        <f t="shared" si="73"/>
        <v>16.5</v>
      </c>
      <c r="M649" s="27">
        <v>9</v>
      </c>
      <c r="N649" s="27">
        <f t="shared" si="74"/>
        <v>7.5</v>
      </c>
      <c r="O649" s="27" t="s">
        <v>1150</v>
      </c>
      <c r="P649" s="37"/>
    </row>
    <row r="650" spans="1:16" s="16" customFormat="1" ht="24">
      <c r="A650" s="30">
        <v>3</v>
      </c>
      <c r="B650" s="27" t="s">
        <v>691</v>
      </c>
      <c r="C650" s="27" t="s">
        <v>692</v>
      </c>
      <c r="D650" s="27" t="s">
        <v>693</v>
      </c>
      <c r="E650" s="31" t="s">
        <v>696</v>
      </c>
      <c r="F650" s="27">
        <v>0.6</v>
      </c>
      <c r="G650" s="27" t="s">
        <v>1072</v>
      </c>
      <c r="H650" s="27" t="s">
        <v>221</v>
      </c>
      <c r="I650" s="27">
        <v>19.8</v>
      </c>
      <c r="J650" s="27">
        <f t="shared" si="72"/>
        <v>10.8</v>
      </c>
      <c r="K650" s="27"/>
      <c r="L650" s="27">
        <f t="shared" si="73"/>
        <v>19.8</v>
      </c>
      <c r="M650" s="27">
        <v>10.8</v>
      </c>
      <c r="N650" s="27">
        <f t="shared" si="74"/>
        <v>9</v>
      </c>
      <c r="O650" s="27" t="s">
        <v>1150</v>
      </c>
      <c r="P650" s="37"/>
    </row>
    <row r="651" spans="1:16" s="16" customFormat="1">
      <c r="A651" s="30">
        <v>4</v>
      </c>
      <c r="B651" s="27" t="s">
        <v>691</v>
      </c>
      <c r="C651" s="27" t="s">
        <v>692</v>
      </c>
      <c r="D651" s="27" t="s">
        <v>693</v>
      </c>
      <c r="E651" s="31" t="s">
        <v>697</v>
      </c>
      <c r="F651" s="27">
        <v>1.2</v>
      </c>
      <c r="G651" s="27" t="s">
        <v>1072</v>
      </c>
      <c r="H651" s="27" t="s">
        <v>221</v>
      </c>
      <c r="I651" s="27">
        <v>39.6</v>
      </c>
      <c r="J651" s="27">
        <f t="shared" si="72"/>
        <v>21.6</v>
      </c>
      <c r="K651" s="27"/>
      <c r="L651" s="27">
        <f t="shared" si="73"/>
        <v>39.6</v>
      </c>
      <c r="M651" s="27">
        <v>21.6</v>
      </c>
      <c r="N651" s="27">
        <f t="shared" si="74"/>
        <v>18</v>
      </c>
      <c r="O651" s="27" t="s">
        <v>1150</v>
      </c>
      <c r="P651" s="37"/>
    </row>
    <row r="652" spans="1:16" s="16" customFormat="1">
      <c r="A652" s="30">
        <v>5</v>
      </c>
      <c r="B652" s="27" t="s">
        <v>691</v>
      </c>
      <c r="C652" s="27" t="s">
        <v>692</v>
      </c>
      <c r="D652" s="27" t="s">
        <v>693</v>
      </c>
      <c r="E652" s="31" t="s">
        <v>698</v>
      </c>
      <c r="F652" s="27">
        <v>0.4</v>
      </c>
      <c r="G652" s="27" t="s">
        <v>1072</v>
      </c>
      <c r="H652" s="27" t="s">
        <v>221</v>
      </c>
      <c r="I652" s="27">
        <v>13.2</v>
      </c>
      <c r="J652" s="27">
        <f t="shared" si="72"/>
        <v>7.2</v>
      </c>
      <c r="K652" s="27"/>
      <c r="L652" s="27">
        <f t="shared" si="73"/>
        <v>13.2</v>
      </c>
      <c r="M652" s="27">
        <v>7.2</v>
      </c>
      <c r="N652" s="27">
        <f t="shared" si="74"/>
        <v>5.9999999999999991</v>
      </c>
      <c r="O652" s="27" t="s">
        <v>1150</v>
      </c>
      <c r="P652" s="37"/>
    </row>
    <row r="653" spans="1:16" s="16" customFormat="1">
      <c r="A653" s="30">
        <v>6</v>
      </c>
      <c r="B653" s="27" t="s">
        <v>691</v>
      </c>
      <c r="C653" s="27" t="s">
        <v>692</v>
      </c>
      <c r="D653" s="27" t="s">
        <v>693</v>
      </c>
      <c r="E653" s="31" t="s">
        <v>699</v>
      </c>
      <c r="F653" s="27">
        <v>0.8</v>
      </c>
      <c r="G653" s="27" t="s">
        <v>1072</v>
      </c>
      <c r="H653" s="27" t="s">
        <v>221</v>
      </c>
      <c r="I653" s="27">
        <v>26.4</v>
      </c>
      <c r="J653" s="27">
        <f t="shared" si="72"/>
        <v>14.4</v>
      </c>
      <c r="K653" s="27"/>
      <c r="L653" s="27">
        <f t="shared" si="73"/>
        <v>26.4</v>
      </c>
      <c r="M653" s="27">
        <v>14.4</v>
      </c>
      <c r="N653" s="27">
        <f t="shared" si="74"/>
        <v>11.999999999999998</v>
      </c>
      <c r="O653" s="27" t="s">
        <v>1150</v>
      </c>
      <c r="P653" s="37"/>
    </row>
    <row r="654" spans="1:16" s="16" customFormat="1">
      <c r="A654" s="30">
        <v>7</v>
      </c>
      <c r="B654" s="27" t="s">
        <v>691</v>
      </c>
      <c r="C654" s="27" t="s">
        <v>722</v>
      </c>
      <c r="D654" s="27" t="s">
        <v>723</v>
      </c>
      <c r="E654" s="31" t="s">
        <v>724</v>
      </c>
      <c r="F654" s="27">
        <v>0.65900000000000003</v>
      </c>
      <c r="G654" s="27" t="s">
        <v>1072</v>
      </c>
      <c r="H654" s="27" t="s">
        <v>221</v>
      </c>
      <c r="I654" s="27">
        <v>26.4</v>
      </c>
      <c r="J654" s="27">
        <f t="shared" si="72"/>
        <v>11.9</v>
      </c>
      <c r="K654" s="27"/>
      <c r="L654" s="27">
        <f t="shared" si="73"/>
        <v>26.4</v>
      </c>
      <c r="M654" s="27">
        <v>11.9</v>
      </c>
      <c r="N654" s="27">
        <f t="shared" si="74"/>
        <v>14.499999999999998</v>
      </c>
      <c r="O654" s="27" t="s">
        <v>1150</v>
      </c>
      <c r="P654" s="37"/>
    </row>
    <row r="655" spans="1:16" s="16" customFormat="1">
      <c r="A655" s="30">
        <v>8</v>
      </c>
      <c r="B655" s="27" t="s">
        <v>691</v>
      </c>
      <c r="C655" s="27" t="s">
        <v>722</v>
      </c>
      <c r="D655" s="27" t="s">
        <v>1184</v>
      </c>
      <c r="E655" s="31" t="s">
        <v>725</v>
      </c>
      <c r="F655" s="27">
        <v>0.5</v>
      </c>
      <c r="G655" s="27" t="s">
        <v>1072</v>
      </c>
      <c r="H655" s="27" t="s">
        <v>221</v>
      </c>
      <c r="I655" s="27">
        <v>20</v>
      </c>
      <c r="J655" s="27">
        <f t="shared" si="72"/>
        <v>9</v>
      </c>
      <c r="K655" s="27"/>
      <c r="L655" s="27">
        <f t="shared" si="73"/>
        <v>20</v>
      </c>
      <c r="M655" s="27">
        <v>9</v>
      </c>
      <c r="N655" s="27">
        <f t="shared" si="74"/>
        <v>11</v>
      </c>
      <c r="O655" s="27" t="s">
        <v>1150</v>
      </c>
      <c r="P655" s="37"/>
    </row>
    <row r="656" spans="1:16" s="16" customFormat="1">
      <c r="A656" s="30">
        <v>9</v>
      </c>
      <c r="B656" s="27" t="s">
        <v>691</v>
      </c>
      <c r="C656" s="27" t="s">
        <v>722</v>
      </c>
      <c r="D656" s="27" t="s">
        <v>1184</v>
      </c>
      <c r="E656" s="31" t="s">
        <v>726</v>
      </c>
      <c r="F656" s="27">
        <v>1.2</v>
      </c>
      <c r="G656" s="27" t="s">
        <v>1072</v>
      </c>
      <c r="H656" s="27" t="s">
        <v>221</v>
      </c>
      <c r="I656" s="27">
        <v>48</v>
      </c>
      <c r="J656" s="27">
        <f t="shared" si="72"/>
        <v>21.6</v>
      </c>
      <c r="K656" s="27"/>
      <c r="L656" s="27">
        <f t="shared" si="73"/>
        <v>48</v>
      </c>
      <c r="M656" s="27">
        <v>21.6</v>
      </c>
      <c r="N656" s="27">
        <f t="shared" si="74"/>
        <v>26.4</v>
      </c>
      <c r="O656" s="27" t="s">
        <v>1150</v>
      </c>
      <c r="P656" s="37"/>
    </row>
    <row r="657" spans="1:16" s="16" customFormat="1">
      <c r="A657" s="30">
        <v>10</v>
      </c>
      <c r="B657" s="27" t="s">
        <v>691</v>
      </c>
      <c r="C657" s="27" t="s">
        <v>722</v>
      </c>
      <c r="D657" s="27" t="s">
        <v>727</v>
      </c>
      <c r="E657" s="31" t="s">
        <v>728</v>
      </c>
      <c r="F657" s="27">
        <v>0.61799999999999999</v>
      </c>
      <c r="G657" s="27" t="s">
        <v>1072</v>
      </c>
      <c r="H657" s="27" t="s">
        <v>221</v>
      </c>
      <c r="I657" s="27">
        <v>24.7</v>
      </c>
      <c r="J657" s="27">
        <f t="shared" si="72"/>
        <v>11.1</v>
      </c>
      <c r="K657" s="27"/>
      <c r="L657" s="27">
        <f t="shared" si="73"/>
        <v>24.7</v>
      </c>
      <c r="M657" s="27">
        <v>11.1</v>
      </c>
      <c r="N657" s="27">
        <f t="shared" si="74"/>
        <v>13.6</v>
      </c>
      <c r="O657" s="27" t="s">
        <v>1150</v>
      </c>
      <c r="P657" s="37"/>
    </row>
    <row r="658" spans="1:16" s="16" customFormat="1">
      <c r="A658" s="30">
        <v>11</v>
      </c>
      <c r="B658" s="27" t="s">
        <v>691</v>
      </c>
      <c r="C658" s="27" t="s">
        <v>722</v>
      </c>
      <c r="D658" s="27" t="s">
        <v>727</v>
      </c>
      <c r="E658" s="31" t="s">
        <v>729</v>
      </c>
      <c r="F658" s="27">
        <v>0.64900000000000002</v>
      </c>
      <c r="G658" s="27" t="s">
        <v>1072</v>
      </c>
      <c r="H658" s="27" t="s">
        <v>730</v>
      </c>
      <c r="I658" s="27">
        <v>44.8</v>
      </c>
      <c r="J658" s="27">
        <f t="shared" si="72"/>
        <v>11.7</v>
      </c>
      <c r="K658" s="27"/>
      <c r="L658" s="27">
        <f t="shared" si="73"/>
        <v>44.8</v>
      </c>
      <c r="M658" s="27">
        <v>11.7</v>
      </c>
      <c r="N658" s="27">
        <f t="shared" si="74"/>
        <v>33.099999999999994</v>
      </c>
      <c r="O658" s="27" t="s">
        <v>1150</v>
      </c>
      <c r="P658" s="37"/>
    </row>
    <row r="659" spans="1:16" s="16" customFormat="1">
      <c r="A659" s="30">
        <v>12</v>
      </c>
      <c r="B659" s="27" t="s">
        <v>691</v>
      </c>
      <c r="C659" s="27" t="s">
        <v>722</v>
      </c>
      <c r="D659" s="27" t="s">
        <v>727</v>
      </c>
      <c r="E659" s="31" t="s">
        <v>739</v>
      </c>
      <c r="F659" s="27">
        <v>4.6040000000000001</v>
      </c>
      <c r="G659" s="27" t="s">
        <v>1072</v>
      </c>
      <c r="H659" s="27" t="s">
        <v>221</v>
      </c>
      <c r="I659" s="27">
        <v>184.2</v>
      </c>
      <c r="J659" s="27">
        <f t="shared" si="72"/>
        <v>82.9</v>
      </c>
      <c r="K659" s="27"/>
      <c r="L659" s="27">
        <f t="shared" si="73"/>
        <v>184.2</v>
      </c>
      <c r="M659" s="27">
        <v>82.9</v>
      </c>
      <c r="N659" s="27">
        <f t="shared" si="74"/>
        <v>101.29999999999998</v>
      </c>
      <c r="O659" s="27" t="s">
        <v>1150</v>
      </c>
      <c r="P659" s="37"/>
    </row>
    <row r="660" spans="1:16" s="16" customFormat="1">
      <c r="A660" s="30">
        <v>13</v>
      </c>
      <c r="B660" s="27" t="s">
        <v>691</v>
      </c>
      <c r="C660" s="27" t="s">
        <v>722</v>
      </c>
      <c r="D660" s="27" t="s">
        <v>579</v>
      </c>
      <c r="E660" s="31" t="s">
        <v>731</v>
      </c>
      <c r="F660" s="27">
        <v>0.81599999999999995</v>
      </c>
      <c r="G660" s="27" t="s">
        <v>1072</v>
      </c>
      <c r="H660" s="27" t="s">
        <v>221</v>
      </c>
      <c r="I660" s="27">
        <v>72.8</v>
      </c>
      <c r="J660" s="27">
        <f t="shared" si="72"/>
        <v>14.7</v>
      </c>
      <c r="K660" s="27"/>
      <c r="L660" s="27">
        <f t="shared" si="73"/>
        <v>72.8</v>
      </c>
      <c r="M660" s="27">
        <v>14.7</v>
      </c>
      <c r="N660" s="27">
        <f t="shared" si="74"/>
        <v>58.099999999999994</v>
      </c>
      <c r="O660" s="27" t="s">
        <v>1150</v>
      </c>
      <c r="P660" s="37"/>
    </row>
    <row r="661" spans="1:16" s="16" customFormat="1">
      <c r="A661" s="30">
        <v>14</v>
      </c>
      <c r="B661" s="27" t="s">
        <v>691</v>
      </c>
      <c r="C661" s="27" t="s">
        <v>722</v>
      </c>
      <c r="D661" s="27" t="s">
        <v>732</v>
      </c>
      <c r="E661" s="31" t="s">
        <v>733</v>
      </c>
      <c r="F661" s="27">
        <v>4.4409999999999998</v>
      </c>
      <c r="G661" s="27" t="s">
        <v>1072</v>
      </c>
      <c r="H661" s="27" t="s">
        <v>221</v>
      </c>
      <c r="I661" s="27">
        <v>177.6</v>
      </c>
      <c r="J661" s="27">
        <f t="shared" si="72"/>
        <v>79.900000000000006</v>
      </c>
      <c r="K661" s="27"/>
      <c r="L661" s="27">
        <f t="shared" si="73"/>
        <v>177.6</v>
      </c>
      <c r="M661" s="27">
        <v>79.900000000000006</v>
      </c>
      <c r="N661" s="27">
        <f t="shared" si="74"/>
        <v>97.699999999999989</v>
      </c>
      <c r="O661" s="27" t="s">
        <v>1150</v>
      </c>
      <c r="P661" s="37"/>
    </row>
    <row r="662" spans="1:16" s="16" customFormat="1">
      <c r="A662" s="30">
        <v>15</v>
      </c>
      <c r="B662" s="27" t="s">
        <v>691</v>
      </c>
      <c r="C662" s="27" t="s">
        <v>722</v>
      </c>
      <c r="D662" s="27" t="s">
        <v>732</v>
      </c>
      <c r="E662" s="31" t="s">
        <v>734</v>
      </c>
      <c r="F662" s="27">
        <v>1.3</v>
      </c>
      <c r="G662" s="27" t="s">
        <v>1072</v>
      </c>
      <c r="H662" s="27" t="s">
        <v>221</v>
      </c>
      <c r="I662" s="27">
        <v>92</v>
      </c>
      <c r="J662" s="27">
        <f t="shared" si="72"/>
        <v>23.4</v>
      </c>
      <c r="K662" s="27"/>
      <c r="L662" s="27">
        <f t="shared" si="73"/>
        <v>92</v>
      </c>
      <c r="M662" s="27">
        <v>23.4</v>
      </c>
      <c r="N662" s="27">
        <f t="shared" si="74"/>
        <v>68.599999999999994</v>
      </c>
      <c r="O662" s="27" t="s">
        <v>1150</v>
      </c>
      <c r="P662" s="37"/>
    </row>
    <row r="663" spans="1:16" s="16" customFormat="1">
      <c r="A663" s="30">
        <v>16</v>
      </c>
      <c r="B663" s="27" t="s">
        <v>691</v>
      </c>
      <c r="C663" s="27" t="s">
        <v>722</v>
      </c>
      <c r="D663" s="27" t="s">
        <v>732</v>
      </c>
      <c r="E663" s="31" t="s">
        <v>740</v>
      </c>
      <c r="F663" s="27">
        <v>1.3580000000000001</v>
      </c>
      <c r="G663" s="27" t="s">
        <v>1072</v>
      </c>
      <c r="H663" s="27" t="s">
        <v>221</v>
      </c>
      <c r="I663" s="27">
        <v>54.3</v>
      </c>
      <c r="J663" s="27">
        <f t="shared" si="72"/>
        <v>24.4</v>
      </c>
      <c r="K663" s="27"/>
      <c r="L663" s="27">
        <f t="shared" si="73"/>
        <v>54.3</v>
      </c>
      <c r="M663" s="27">
        <v>24.4</v>
      </c>
      <c r="N663" s="27">
        <f t="shared" si="74"/>
        <v>29.9</v>
      </c>
      <c r="O663" s="27" t="s">
        <v>1150</v>
      </c>
      <c r="P663" s="37"/>
    </row>
    <row r="664" spans="1:16" s="16" customFormat="1">
      <c r="A664" s="30">
        <v>17</v>
      </c>
      <c r="B664" s="27" t="s">
        <v>691</v>
      </c>
      <c r="C664" s="27" t="s">
        <v>722</v>
      </c>
      <c r="D664" s="27" t="s">
        <v>732</v>
      </c>
      <c r="E664" s="31" t="s">
        <v>741</v>
      </c>
      <c r="F664" s="27">
        <v>2.5099999999999998</v>
      </c>
      <c r="G664" s="27" t="s">
        <v>1072</v>
      </c>
      <c r="H664" s="27" t="s">
        <v>221</v>
      </c>
      <c r="I664" s="27">
        <v>100.4</v>
      </c>
      <c r="J664" s="27">
        <f t="shared" si="72"/>
        <v>45.2</v>
      </c>
      <c r="K664" s="27"/>
      <c r="L664" s="27">
        <f t="shared" si="73"/>
        <v>100.4</v>
      </c>
      <c r="M664" s="27">
        <v>45.2</v>
      </c>
      <c r="N664" s="27">
        <f t="shared" si="74"/>
        <v>55.2</v>
      </c>
      <c r="O664" s="27" t="s">
        <v>1150</v>
      </c>
      <c r="P664" s="37"/>
    </row>
    <row r="665" spans="1:16" s="16" customFormat="1">
      <c r="A665" s="30">
        <v>18</v>
      </c>
      <c r="B665" s="27" t="s">
        <v>691</v>
      </c>
      <c r="C665" s="27" t="s">
        <v>722</v>
      </c>
      <c r="D665" s="27" t="s">
        <v>732</v>
      </c>
      <c r="E665" s="31" t="s">
        <v>742</v>
      </c>
      <c r="F665" s="27">
        <v>2.4319999999999999</v>
      </c>
      <c r="G665" s="27" t="s">
        <v>1072</v>
      </c>
      <c r="H665" s="27" t="s">
        <v>221</v>
      </c>
      <c r="I665" s="27">
        <v>97.3</v>
      </c>
      <c r="J665" s="27">
        <f t="shared" si="72"/>
        <v>43.8</v>
      </c>
      <c r="K665" s="27"/>
      <c r="L665" s="27">
        <f t="shared" si="73"/>
        <v>97.3</v>
      </c>
      <c r="M665" s="27">
        <v>43.8</v>
      </c>
      <c r="N665" s="27">
        <f t="shared" si="74"/>
        <v>53.5</v>
      </c>
      <c r="O665" s="27" t="s">
        <v>1150</v>
      </c>
      <c r="P665" s="37"/>
    </row>
    <row r="666" spans="1:16" s="16" customFormat="1">
      <c r="A666" s="30">
        <v>19</v>
      </c>
      <c r="B666" s="27" t="s">
        <v>691</v>
      </c>
      <c r="C666" s="27" t="s">
        <v>722</v>
      </c>
      <c r="D666" s="27" t="s">
        <v>732</v>
      </c>
      <c r="E666" s="31" t="s">
        <v>743</v>
      </c>
      <c r="F666" s="27">
        <v>1.0920000000000001</v>
      </c>
      <c r="G666" s="27" t="s">
        <v>1072</v>
      </c>
      <c r="H666" s="27" t="s">
        <v>221</v>
      </c>
      <c r="I666" s="27">
        <v>43.7</v>
      </c>
      <c r="J666" s="27">
        <f t="shared" si="72"/>
        <v>19.7</v>
      </c>
      <c r="K666" s="27"/>
      <c r="L666" s="27">
        <f t="shared" si="73"/>
        <v>43.7</v>
      </c>
      <c r="M666" s="27">
        <v>19.7</v>
      </c>
      <c r="N666" s="27">
        <f t="shared" si="74"/>
        <v>24.000000000000004</v>
      </c>
      <c r="O666" s="27" t="s">
        <v>1150</v>
      </c>
      <c r="P666" s="37"/>
    </row>
    <row r="667" spans="1:16" s="16" customFormat="1">
      <c r="A667" s="30">
        <v>20</v>
      </c>
      <c r="B667" s="27" t="s">
        <v>691</v>
      </c>
      <c r="C667" s="27" t="s">
        <v>722</v>
      </c>
      <c r="D667" s="27" t="s">
        <v>735</v>
      </c>
      <c r="E667" s="31" t="s">
        <v>736</v>
      </c>
      <c r="F667" s="27">
        <v>0.7</v>
      </c>
      <c r="G667" s="27" t="s">
        <v>1072</v>
      </c>
      <c r="H667" s="27" t="s">
        <v>221</v>
      </c>
      <c r="I667" s="27">
        <v>28</v>
      </c>
      <c r="J667" s="27">
        <f t="shared" si="72"/>
        <v>12.6</v>
      </c>
      <c r="K667" s="27"/>
      <c r="L667" s="27">
        <f t="shared" si="73"/>
        <v>28</v>
      </c>
      <c r="M667" s="27">
        <v>12.6</v>
      </c>
      <c r="N667" s="27">
        <f t="shared" si="74"/>
        <v>15.4</v>
      </c>
      <c r="O667" s="27" t="s">
        <v>1150</v>
      </c>
      <c r="P667" s="37"/>
    </row>
    <row r="668" spans="1:16" s="16" customFormat="1">
      <c r="A668" s="30">
        <v>21</v>
      </c>
      <c r="B668" s="27" t="s">
        <v>691</v>
      </c>
      <c r="C668" s="27" t="s">
        <v>700</v>
      </c>
      <c r="D668" s="27" t="s">
        <v>701</v>
      </c>
      <c r="E668" s="31" t="s">
        <v>702</v>
      </c>
      <c r="F668" s="27">
        <v>1</v>
      </c>
      <c r="G668" s="27" t="s">
        <v>1072</v>
      </c>
      <c r="H668" s="27" t="s">
        <v>221</v>
      </c>
      <c r="I668" s="27">
        <v>35</v>
      </c>
      <c r="J668" s="27">
        <f t="shared" si="72"/>
        <v>18</v>
      </c>
      <c r="K668" s="27"/>
      <c r="L668" s="27">
        <f t="shared" si="73"/>
        <v>35</v>
      </c>
      <c r="M668" s="27">
        <v>18</v>
      </c>
      <c r="N668" s="27">
        <f t="shared" si="74"/>
        <v>17</v>
      </c>
      <c r="O668" s="27" t="s">
        <v>1150</v>
      </c>
      <c r="P668" s="37"/>
    </row>
    <row r="669" spans="1:16" s="16" customFormat="1">
      <c r="A669" s="30">
        <v>22</v>
      </c>
      <c r="B669" s="27" t="s">
        <v>691</v>
      </c>
      <c r="C669" s="27" t="s">
        <v>700</v>
      </c>
      <c r="D669" s="27" t="s">
        <v>703</v>
      </c>
      <c r="E669" s="31" t="s">
        <v>704</v>
      </c>
      <c r="F669" s="27">
        <v>0.9</v>
      </c>
      <c r="G669" s="27" t="s">
        <v>1072</v>
      </c>
      <c r="H669" s="27" t="s">
        <v>221</v>
      </c>
      <c r="I669" s="27">
        <v>31.5</v>
      </c>
      <c r="J669" s="27">
        <f t="shared" si="72"/>
        <v>16.2</v>
      </c>
      <c r="K669" s="27"/>
      <c r="L669" s="27">
        <f t="shared" si="73"/>
        <v>31.5</v>
      </c>
      <c r="M669" s="27">
        <v>16.2</v>
      </c>
      <c r="N669" s="27">
        <f t="shared" si="74"/>
        <v>15.3</v>
      </c>
      <c r="O669" s="27" t="s">
        <v>1150</v>
      </c>
      <c r="P669" s="37"/>
    </row>
    <row r="670" spans="1:16" s="16" customFormat="1">
      <c r="A670" s="30">
        <v>23</v>
      </c>
      <c r="B670" s="27" t="s">
        <v>691</v>
      </c>
      <c r="C670" s="27" t="s">
        <v>700</v>
      </c>
      <c r="D670" s="27" t="s">
        <v>703</v>
      </c>
      <c r="E670" s="31" t="s">
        <v>705</v>
      </c>
      <c r="F670" s="27">
        <v>1</v>
      </c>
      <c r="G670" s="27" t="s">
        <v>1072</v>
      </c>
      <c r="H670" s="27" t="s">
        <v>221</v>
      </c>
      <c r="I670" s="27">
        <v>35</v>
      </c>
      <c r="J670" s="27">
        <f t="shared" si="72"/>
        <v>18</v>
      </c>
      <c r="K670" s="27"/>
      <c r="L670" s="27">
        <f t="shared" si="73"/>
        <v>35</v>
      </c>
      <c r="M670" s="27">
        <v>18</v>
      </c>
      <c r="N670" s="27">
        <f t="shared" si="74"/>
        <v>17</v>
      </c>
      <c r="O670" s="27" t="s">
        <v>1150</v>
      </c>
      <c r="P670" s="37"/>
    </row>
    <row r="671" spans="1:16" s="16" customFormat="1">
      <c r="A671" s="30">
        <v>24</v>
      </c>
      <c r="B671" s="27" t="s">
        <v>691</v>
      </c>
      <c r="C671" s="27" t="s">
        <v>700</v>
      </c>
      <c r="D671" s="27" t="s">
        <v>706</v>
      </c>
      <c r="E671" s="31" t="s">
        <v>707</v>
      </c>
      <c r="F671" s="27">
        <v>3.5</v>
      </c>
      <c r="G671" s="27" t="s">
        <v>1072</v>
      </c>
      <c r="H671" s="27" t="s">
        <v>221</v>
      </c>
      <c r="I671" s="27">
        <v>122.5</v>
      </c>
      <c r="J671" s="27">
        <f t="shared" si="72"/>
        <v>63</v>
      </c>
      <c r="K671" s="27"/>
      <c r="L671" s="27">
        <f t="shared" si="73"/>
        <v>122.5</v>
      </c>
      <c r="M671" s="27">
        <v>63</v>
      </c>
      <c r="N671" s="27">
        <f t="shared" si="74"/>
        <v>59.5</v>
      </c>
      <c r="O671" s="27" t="s">
        <v>1150</v>
      </c>
      <c r="P671" s="37"/>
    </row>
    <row r="672" spans="1:16" s="16" customFormat="1">
      <c r="A672" s="30">
        <v>25</v>
      </c>
      <c r="B672" s="27" t="s">
        <v>691</v>
      </c>
      <c r="C672" s="27" t="s">
        <v>700</v>
      </c>
      <c r="D672" s="27" t="s">
        <v>706</v>
      </c>
      <c r="E672" s="31" t="s">
        <v>737</v>
      </c>
      <c r="F672" s="27">
        <v>4</v>
      </c>
      <c r="G672" s="27" t="s">
        <v>1072</v>
      </c>
      <c r="H672" s="27" t="s">
        <v>221</v>
      </c>
      <c r="I672" s="27">
        <v>140</v>
      </c>
      <c r="J672" s="27">
        <f t="shared" si="72"/>
        <v>72</v>
      </c>
      <c r="K672" s="27"/>
      <c r="L672" s="27">
        <f t="shared" si="73"/>
        <v>140</v>
      </c>
      <c r="M672" s="27">
        <v>72</v>
      </c>
      <c r="N672" s="27">
        <f t="shared" si="74"/>
        <v>68</v>
      </c>
      <c r="O672" s="27" t="s">
        <v>1150</v>
      </c>
      <c r="P672" s="37"/>
    </row>
    <row r="673" spans="1:16" s="16" customFormat="1">
      <c r="A673" s="30">
        <v>26</v>
      </c>
      <c r="B673" s="27" t="s">
        <v>691</v>
      </c>
      <c r="C673" s="27" t="s">
        <v>708</v>
      </c>
      <c r="D673" s="27" t="s">
        <v>709</v>
      </c>
      <c r="E673" s="31" t="s">
        <v>710</v>
      </c>
      <c r="F673" s="27">
        <v>2.4700000000000002</v>
      </c>
      <c r="G673" s="27" t="s">
        <v>1072</v>
      </c>
      <c r="H673" s="27" t="s">
        <v>221</v>
      </c>
      <c r="I673" s="27">
        <v>86.5</v>
      </c>
      <c r="J673" s="27">
        <f t="shared" si="72"/>
        <v>44.5</v>
      </c>
      <c r="K673" s="27"/>
      <c r="L673" s="27">
        <f t="shared" si="73"/>
        <v>86.5</v>
      </c>
      <c r="M673" s="27">
        <v>44.5</v>
      </c>
      <c r="N673" s="27">
        <f t="shared" si="74"/>
        <v>42</v>
      </c>
      <c r="O673" s="27" t="s">
        <v>1150</v>
      </c>
      <c r="P673" s="37"/>
    </row>
    <row r="674" spans="1:16" s="16" customFormat="1">
      <c r="A674" s="30">
        <v>27</v>
      </c>
      <c r="B674" s="27" t="s">
        <v>691</v>
      </c>
      <c r="C674" s="27" t="s">
        <v>708</v>
      </c>
      <c r="D674" s="27" t="s">
        <v>709</v>
      </c>
      <c r="E674" s="31" t="s">
        <v>711</v>
      </c>
      <c r="F674" s="27">
        <v>0.42</v>
      </c>
      <c r="G674" s="27" t="s">
        <v>1072</v>
      </c>
      <c r="H674" s="27" t="s">
        <v>221</v>
      </c>
      <c r="I674" s="27">
        <v>14.7</v>
      </c>
      <c r="J674" s="27">
        <f t="shared" si="72"/>
        <v>7.6</v>
      </c>
      <c r="K674" s="27"/>
      <c r="L674" s="27">
        <f t="shared" si="73"/>
        <v>14.7</v>
      </c>
      <c r="M674" s="27">
        <v>7.6</v>
      </c>
      <c r="N674" s="27">
        <f t="shared" si="74"/>
        <v>7.1</v>
      </c>
      <c r="O674" s="27" t="s">
        <v>1150</v>
      </c>
      <c r="P674" s="37"/>
    </row>
    <row r="675" spans="1:16" s="16" customFormat="1">
      <c r="A675" s="30">
        <v>28</v>
      </c>
      <c r="B675" s="27" t="s">
        <v>691</v>
      </c>
      <c r="C675" s="27" t="s">
        <v>708</v>
      </c>
      <c r="D675" s="27" t="s">
        <v>709</v>
      </c>
      <c r="E675" s="31" t="s">
        <v>712</v>
      </c>
      <c r="F675" s="27">
        <v>0.46800000000000003</v>
      </c>
      <c r="G675" s="27" t="s">
        <v>1072</v>
      </c>
      <c r="H675" s="27" t="s">
        <v>221</v>
      </c>
      <c r="I675" s="27">
        <v>16.100000000000001</v>
      </c>
      <c r="J675" s="27">
        <f t="shared" si="72"/>
        <v>8.4</v>
      </c>
      <c r="K675" s="27"/>
      <c r="L675" s="27">
        <f t="shared" si="73"/>
        <v>16.100000000000001</v>
      </c>
      <c r="M675" s="27">
        <v>8.4</v>
      </c>
      <c r="N675" s="27">
        <f t="shared" si="74"/>
        <v>7.7000000000000011</v>
      </c>
      <c r="O675" s="27" t="s">
        <v>1150</v>
      </c>
      <c r="P675" s="37"/>
    </row>
    <row r="676" spans="1:16" s="16" customFormat="1">
      <c r="A676" s="30">
        <v>29</v>
      </c>
      <c r="B676" s="27" t="s">
        <v>691</v>
      </c>
      <c r="C676" s="27" t="s">
        <v>708</v>
      </c>
      <c r="D676" s="27" t="s">
        <v>713</v>
      </c>
      <c r="E676" s="31" t="s">
        <v>714</v>
      </c>
      <c r="F676" s="27">
        <v>0.29899999999999999</v>
      </c>
      <c r="G676" s="27" t="s">
        <v>1072</v>
      </c>
      <c r="H676" s="27" t="s">
        <v>221</v>
      </c>
      <c r="I676" s="27">
        <v>10.5</v>
      </c>
      <c r="J676" s="27">
        <f t="shared" si="72"/>
        <v>5.4</v>
      </c>
      <c r="K676" s="27"/>
      <c r="L676" s="27">
        <f t="shared" si="73"/>
        <v>10.5</v>
      </c>
      <c r="M676" s="27">
        <v>5.4</v>
      </c>
      <c r="N676" s="27">
        <f t="shared" si="74"/>
        <v>5.0999999999999996</v>
      </c>
      <c r="O676" s="27" t="s">
        <v>1150</v>
      </c>
      <c r="P676" s="37"/>
    </row>
    <row r="677" spans="1:16" s="16" customFormat="1">
      <c r="A677" s="30">
        <v>30</v>
      </c>
      <c r="B677" s="27" t="s">
        <v>691</v>
      </c>
      <c r="C677" s="27" t="s">
        <v>708</v>
      </c>
      <c r="D677" s="27" t="s">
        <v>713</v>
      </c>
      <c r="E677" s="31" t="s">
        <v>715</v>
      </c>
      <c r="F677" s="27">
        <v>0.63</v>
      </c>
      <c r="G677" s="27" t="s">
        <v>1072</v>
      </c>
      <c r="H677" s="27" t="s">
        <v>221</v>
      </c>
      <c r="I677" s="27">
        <v>22.1</v>
      </c>
      <c r="J677" s="27">
        <f t="shared" si="72"/>
        <v>11.3</v>
      </c>
      <c r="K677" s="27"/>
      <c r="L677" s="27">
        <f t="shared" si="73"/>
        <v>22.1</v>
      </c>
      <c r="M677" s="27">
        <v>11.3</v>
      </c>
      <c r="N677" s="27">
        <f t="shared" si="74"/>
        <v>10.8</v>
      </c>
      <c r="O677" s="27" t="s">
        <v>1150</v>
      </c>
      <c r="P677" s="37"/>
    </row>
    <row r="678" spans="1:16" s="16" customFormat="1">
      <c r="A678" s="30">
        <v>31</v>
      </c>
      <c r="B678" s="27" t="s">
        <v>691</v>
      </c>
      <c r="C678" s="27" t="s">
        <v>708</v>
      </c>
      <c r="D678" s="27" t="s">
        <v>713</v>
      </c>
      <c r="E678" s="31" t="s">
        <v>716</v>
      </c>
      <c r="F678" s="27">
        <v>0.28000000000000003</v>
      </c>
      <c r="G678" s="27" t="s">
        <v>1072</v>
      </c>
      <c r="H678" s="27" t="s">
        <v>221</v>
      </c>
      <c r="I678" s="27">
        <v>9.8000000000000007</v>
      </c>
      <c r="J678" s="27">
        <f t="shared" si="72"/>
        <v>5</v>
      </c>
      <c r="K678" s="27"/>
      <c r="L678" s="27">
        <f t="shared" si="73"/>
        <v>9.8000000000000007</v>
      </c>
      <c r="M678" s="27">
        <v>5</v>
      </c>
      <c r="N678" s="27">
        <f t="shared" si="74"/>
        <v>4.8000000000000007</v>
      </c>
      <c r="O678" s="27" t="s">
        <v>1150</v>
      </c>
      <c r="P678" s="37"/>
    </row>
    <row r="679" spans="1:16" s="16" customFormat="1">
      <c r="A679" s="30">
        <v>32</v>
      </c>
      <c r="B679" s="27" t="s">
        <v>691</v>
      </c>
      <c r="C679" s="27" t="s">
        <v>708</v>
      </c>
      <c r="D679" s="27" t="s">
        <v>717</v>
      </c>
      <c r="E679" s="31" t="s">
        <v>718</v>
      </c>
      <c r="F679" s="27">
        <v>0.17799999999999999</v>
      </c>
      <c r="G679" s="27" t="s">
        <v>1072</v>
      </c>
      <c r="H679" s="27" t="s">
        <v>221</v>
      </c>
      <c r="I679" s="27">
        <v>6.3</v>
      </c>
      <c r="J679" s="27">
        <f t="shared" si="72"/>
        <v>3.2</v>
      </c>
      <c r="K679" s="27"/>
      <c r="L679" s="27">
        <f t="shared" si="73"/>
        <v>6.3</v>
      </c>
      <c r="M679" s="27">
        <v>3.2</v>
      </c>
      <c r="N679" s="27">
        <f t="shared" si="74"/>
        <v>3.0999999999999996</v>
      </c>
      <c r="O679" s="27" t="s">
        <v>1150</v>
      </c>
      <c r="P679" s="37"/>
    </row>
    <row r="680" spans="1:16" s="16" customFormat="1">
      <c r="A680" s="30">
        <v>33</v>
      </c>
      <c r="B680" s="27" t="s">
        <v>691</v>
      </c>
      <c r="C680" s="27" t="s">
        <v>708</v>
      </c>
      <c r="D680" s="27" t="s">
        <v>717</v>
      </c>
      <c r="E680" s="31" t="s">
        <v>719</v>
      </c>
      <c r="F680" s="27">
        <v>0.42</v>
      </c>
      <c r="G680" s="27" t="s">
        <v>1072</v>
      </c>
      <c r="H680" s="27" t="s">
        <v>221</v>
      </c>
      <c r="I680" s="27">
        <v>14.7</v>
      </c>
      <c r="J680" s="27">
        <f t="shared" si="72"/>
        <v>7.6</v>
      </c>
      <c r="K680" s="27"/>
      <c r="L680" s="27">
        <f t="shared" si="73"/>
        <v>14.7</v>
      </c>
      <c r="M680" s="27">
        <v>7.6</v>
      </c>
      <c r="N680" s="27">
        <f t="shared" si="74"/>
        <v>7.1</v>
      </c>
      <c r="O680" s="27" t="s">
        <v>1150</v>
      </c>
      <c r="P680" s="37"/>
    </row>
    <row r="681" spans="1:16" s="16" customFormat="1">
      <c r="A681" s="30">
        <v>34</v>
      </c>
      <c r="B681" s="27" t="s">
        <v>691</v>
      </c>
      <c r="C681" s="27" t="s">
        <v>708</v>
      </c>
      <c r="D681" s="27" t="s">
        <v>717</v>
      </c>
      <c r="E681" s="31" t="s">
        <v>720</v>
      </c>
      <c r="F681" s="27">
        <v>0.42</v>
      </c>
      <c r="G681" s="27" t="s">
        <v>1072</v>
      </c>
      <c r="H681" s="27" t="s">
        <v>221</v>
      </c>
      <c r="I681" s="27">
        <v>14.7</v>
      </c>
      <c r="J681" s="27">
        <f t="shared" si="72"/>
        <v>7.6</v>
      </c>
      <c r="K681" s="27"/>
      <c r="L681" s="27">
        <f t="shared" si="73"/>
        <v>14.7</v>
      </c>
      <c r="M681" s="27">
        <v>7.6</v>
      </c>
      <c r="N681" s="27">
        <f t="shared" si="74"/>
        <v>7.1</v>
      </c>
      <c r="O681" s="27" t="s">
        <v>1150</v>
      </c>
      <c r="P681" s="37"/>
    </row>
    <row r="682" spans="1:16" s="16" customFormat="1">
      <c r="A682" s="30">
        <v>35</v>
      </c>
      <c r="B682" s="27" t="s">
        <v>691</v>
      </c>
      <c r="C682" s="27" t="s">
        <v>708</v>
      </c>
      <c r="D682" s="27" t="s">
        <v>717</v>
      </c>
      <c r="E682" s="31" t="s">
        <v>721</v>
      </c>
      <c r="F682" s="27">
        <v>0.41</v>
      </c>
      <c r="G682" s="27" t="s">
        <v>1072</v>
      </c>
      <c r="H682" s="27" t="s">
        <v>221</v>
      </c>
      <c r="I682" s="27">
        <v>14.4</v>
      </c>
      <c r="J682" s="27">
        <f t="shared" si="72"/>
        <v>7.4</v>
      </c>
      <c r="K682" s="27"/>
      <c r="L682" s="27">
        <f t="shared" si="73"/>
        <v>14.4</v>
      </c>
      <c r="M682" s="27">
        <v>7.4</v>
      </c>
      <c r="N682" s="27">
        <f t="shared" si="74"/>
        <v>7</v>
      </c>
      <c r="O682" s="27" t="s">
        <v>1150</v>
      </c>
      <c r="P682" s="37"/>
    </row>
    <row r="683" spans="1:16" s="16" customFormat="1">
      <c r="A683" s="30">
        <v>36</v>
      </c>
      <c r="B683" s="27" t="s">
        <v>691</v>
      </c>
      <c r="C683" s="27" t="s">
        <v>708</v>
      </c>
      <c r="D683" s="27" t="s">
        <v>717</v>
      </c>
      <c r="E683" s="31" t="s">
        <v>738</v>
      </c>
      <c r="F683" s="27">
        <v>0.33</v>
      </c>
      <c r="G683" s="27" t="s">
        <v>1072</v>
      </c>
      <c r="H683" s="27" t="s">
        <v>221</v>
      </c>
      <c r="I683" s="27">
        <v>11.6</v>
      </c>
      <c r="J683" s="27">
        <f t="shared" si="72"/>
        <v>5.9</v>
      </c>
      <c r="K683" s="27"/>
      <c r="L683" s="27">
        <f t="shared" si="73"/>
        <v>11.6</v>
      </c>
      <c r="M683" s="27">
        <v>5.9</v>
      </c>
      <c r="N683" s="27">
        <f t="shared" si="74"/>
        <v>5.6999999999999993</v>
      </c>
      <c r="O683" s="27" t="s">
        <v>1150</v>
      </c>
      <c r="P683" s="37"/>
    </row>
    <row r="684" spans="1:16" s="17" customFormat="1" ht="19.2" customHeight="1">
      <c r="A684" s="70" t="s">
        <v>820</v>
      </c>
      <c r="B684" s="71"/>
      <c r="C684" s="71"/>
      <c r="D684" s="71"/>
      <c r="E684" s="71"/>
      <c r="F684" s="28">
        <f>SUM(F685:F719)</f>
        <v>34.579000000000001</v>
      </c>
      <c r="G684" s="28"/>
      <c r="H684" s="28"/>
      <c r="I684" s="28">
        <f>SUM(I685:I719)</f>
        <v>2519.8000000000002</v>
      </c>
      <c r="J684" s="28">
        <f>SUM(J685:J719)</f>
        <v>746.99999999999966</v>
      </c>
      <c r="K684" s="28"/>
      <c r="L684" s="28">
        <f>SUM(L685:L719)</f>
        <v>2519.8000000000002</v>
      </c>
      <c r="M684" s="28">
        <f>SUM(M685:M719)</f>
        <v>746.99999999999966</v>
      </c>
      <c r="N684" s="28">
        <f>SUM(N685:N719)</f>
        <v>1772.8000000000002</v>
      </c>
      <c r="O684" s="27"/>
      <c r="P684" s="33"/>
    </row>
    <row r="685" spans="1:16" s="16" customFormat="1">
      <c r="A685" s="30">
        <v>1</v>
      </c>
      <c r="B685" s="27" t="s">
        <v>766</v>
      </c>
      <c r="C685" s="27" t="s">
        <v>767</v>
      </c>
      <c r="D685" s="27" t="s">
        <v>778</v>
      </c>
      <c r="E685" s="31" t="s">
        <v>779</v>
      </c>
      <c r="F685" s="27">
        <v>1.9370000000000001</v>
      </c>
      <c r="G685" s="27" t="s">
        <v>1072</v>
      </c>
      <c r="H685" s="27" t="s">
        <v>221</v>
      </c>
      <c r="I685" s="27">
        <v>67</v>
      </c>
      <c r="J685" s="27">
        <f t="shared" ref="J685:J719" si="75">M685</f>
        <v>34.799999999999997</v>
      </c>
      <c r="K685" s="27"/>
      <c r="L685" s="27">
        <f t="shared" ref="L685:L719" si="76">I685</f>
        <v>67</v>
      </c>
      <c r="M685" s="27">
        <v>34.799999999999997</v>
      </c>
      <c r="N685" s="27">
        <f t="shared" ref="N685:N719" si="77">L685-M685</f>
        <v>32.200000000000003</v>
      </c>
      <c r="O685" s="27" t="s">
        <v>1150</v>
      </c>
      <c r="P685" s="37"/>
    </row>
    <row r="686" spans="1:16" s="16" customFormat="1">
      <c r="A686" s="30">
        <v>2</v>
      </c>
      <c r="B686" s="27" t="s">
        <v>766</v>
      </c>
      <c r="C686" s="27" t="s">
        <v>767</v>
      </c>
      <c r="D686" s="27" t="s">
        <v>778</v>
      </c>
      <c r="E686" s="31" t="s">
        <v>780</v>
      </c>
      <c r="F686" s="27">
        <v>0.90500000000000003</v>
      </c>
      <c r="G686" s="27" t="s">
        <v>1072</v>
      </c>
      <c r="H686" s="27" t="s">
        <v>221</v>
      </c>
      <c r="I686" s="27">
        <v>30</v>
      </c>
      <c r="J686" s="27">
        <f t="shared" si="75"/>
        <v>16.3</v>
      </c>
      <c r="K686" s="27"/>
      <c r="L686" s="27">
        <f t="shared" si="76"/>
        <v>30</v>
      </c>
      <c r="M686" s="27">
        <v>16.3</v>
      </c>
      <c r="N686" s="27">
        <f t="shared" si="77"/>
        <v>13.7</v>
      </c>
      <c r="O686" s="27" t="s">
        <v>1150</v>
      </c>
      <c r="P686" s="37"/>
    </row>
    <row r="687" spans="1:16" s="16" customFormat="1">
      <c r="A687" s="30">
        <v>3</v>
      </c>
      <c r="B687" s="27" t="s">
        <v>766</v>
      </c>
      <c r="C687" s="27" t="s">
        <v>767</v>
      </c>
      <c r="D687" s="27" t="s">
        <v>785</v>
      </c>
      <c r="E687" s="31" t="s">
        <v>786</v>
      </c>
      <c r="F687" s="27">
        <v>0.80500000000000005</v>
      </c>
      <c r="G687" s="27" t="s">
        <v>1072</v>
      </c>
      <c r="H687" s="27" t="s">
        <v>221</v>
      </c>
      <c r="I687" s="27">
        <v>27</v>
      </c>
      <c r="J687" s="27">
        <f t="shared" si="75"/>
        <v>14.5</v>
      </c>
      <c r="K687" s="27"/>
      <c r="L687" s="27">
        <f t="shared" si="76"/>
        <v>27</v>
      </c>
      <c r="M687" s="27">
        <v>14.5</v>
      </c>
      <c r="N687" s="27">
        <f t="shared" si="77"/>
        <v>12.5</v>
      </c>
      <c r="O687" s="27" t="s">
        <v>1150</v>
      </c>
      <c r="P687" s="37"/>
    </row>
    <row r="688" spans="1:16" s="16" customFormat="1">
      <c r="A688" s="30">
        <v>4</v>
      </c>
      <c r="B688" s="27" t="s">
        <v>766</v>
      </c>
      <c r="C688" s="27" t="s">
        <v>767</v>
      </c>
      <c r="D688" s="27" t="s">
        <v>787</v>
      </c>
      <c r="E688" s="31" t="s">
        <v>788</v>
      </c>
      <c r="F688" s="27">
        <v>0.71</v>
      </c>
      <c r="G688" s="27" t="s">
        <v>1072</v>
      </c>
      <c r="H688" s="27" t="s">
        <v>221</v>
      </c>
      <c r="I688" s="27">
        <v>25</v>
      </c>
      <c r="J688" s="27">
        <f t="shared" si="75"/>
        <v>12.8</v>
      </c>
      <c r="K688" s="27"/>
      <c r="L688" s="27">
        <f t="shared" si="76"/>
        <v>25</v>
      </c>
      <c r="M688" s="27">
        <v>12.8</v>
      </c>
      <c r="N688" s="27">
        <f t="shared" si="77"/>
        <v>12.2</v>
      </c>
      <c r="O688" s="27" t="s">
        <v>1150</v>
      </c>
      <c r="P688" s="37"/>
    </row>
    <row r="689" spans="1:16" s="16" customFormat="1">
      <c r="A689" s="30">
        <v>5</v>
      </c>
      <c r="B689" s="27" t="s">
        <v>766</v>
      </c>
      <c r="C689" s="27" t="s">
        <v>767</v>
      </c>
      <c r="D689" s="27" t="s">
        <v>794</v>
      </c>
      <c r="E689" s="31" t="s">
        <v>795</v>
      </c>
      <c r="F689" s="27">
        <v>1.127</v>
      </c>
      <c r="G689" s="27" t="s">
        <v>1072</v>
      </c>
      <c r="H689" s="27" t="s">
        <v>221</v>
      </c>
      <c r="I689" s="27">
        <v>47</v>
      </c>
      <c r="J689" s="27">
        <f t="shared" si="75"/>
        <v>20.3</v>
      </c>
      <c r="K689" s="27"/>
      <c r="L689" s="27">
        <f t="shared" si="76"/>
        <v>47</v>
      </c>
      <c r="M689" s="27">
        <v>20.3</v>
      </c>
      <c r="N689" s="27">
        <f t="shared" si="77"/>
        <v>26.7</v>
      </c>
      <c r="O689" s="27" t="s">
        <v>1150</v>
      </c>
      <c r="P689" s="37"/>
    </row>
    <row r="690" spans="1:16" s="16" customFormat="1" ht="24">
      <c r="A690" s="30">
        <v>6</v>
      </c>
      <c r="B690" s="27" t="s">
        <v>766</v>
      </c>
      <c r="C690" s="27" t="s">
        <v>767</v>
      </c>
      <c r="D690" s="27" t="s">
        <v>794</v>
      </c>
      <c r="E690" s="31" t="s">
        <v>796</v>
      </c>
      <c r="F690" s="27">
        <v>2.0510000000000002</v>
      </c>
      <c r="G690" s="27" t="s">
        <v>1072</v>
      </c>
      <c r="H690" s="27" t="s">
        <v>221</v>
      </c>
      <c r="I690" s="27">
        <v>68</v>
      </c>
      <c r="J690" s="27">
        <f t="shared" si="75"/>
        <v>36.9</v>
      </c>
      <c r="K690" s="27"/>
      <c r="L690" s="27">
        <f t="shared" si="76"/>
        <v>68</v>
      </c>
      <c r="M690" s="27">
        <v>36.9</v>
      </c>
      <c r="N690" s="27">
        <f t="shared" si="77"/>
        <v>31.1</v>
      </c>
      <c r="O690" s="27" t="s">
        <v>1150</v>
      </c>
      <c r="P690" s="37"/>
    </row>
    <row r="691" spans="1:16" s="16" customFormat="1">
      <c r="A691" s="30">
        <v>7</v>
      </c>
      <c r="B691" s="27" t="s">
        <v>766</v>
      </c>
      <c r="C691" s="27" t="s">
        <v>767</v>
      </c>
      <c r="D691" s="27" t="s">
        <v>806</v>
      </c>
      <c r="E691" s="31" t="s">
        <v>807</v>
      </c>
      <c r="F691" s="27">
        <v>0.48299999999999998</v>
      </c>
      <c r="G691" s="27" t="s">
        <v>1072</v>
      </c>
      <c r="H691" s="27" t="s">
        <v>221</v>
      </c>
      <c r="I691" s="27">
        <v>16</v>
      </c>
      <c r="J691" s="27">
        <f t="shared" si="75"/>
        <v>8.6999999999999993</v>
      </c>
      <c r="K691" s="27"/>
      <c r="L691" s="27">
        <f t="shared" si="76"/>
        <v>16</v>
      </c>
      <c r="M691" s="27">
        <v>8.6999999999999993</v>
      </c>
      <c r="N691" s="27">
        <f t="shared" si="77"/>
        <v>7.3000000000000007</v>
      </c>
      <c r="O691" s="27" t="s">
        <v>1150</v>
      </c>
      <c r="P691" s="37"/>
    </row>
    <row r="692" spans="1:16" s="16" customFormat="1">
      <c r="A692" s="30">
        <v>8</v>
      </c>
      <c r="B692" s="27" t="s">
        <v>766</v>
      </c>
      <c r="C692" s="27" t="s">
        <v>767</v>
      </c>
      <c r="D692" s="27" t="s">
        <v>810</v>
      </c>
      <c r="E692" s="31" t="s">
        <v>811</v>
      </c>
      <c r="F692" s="27">
        <v>0.40300000000000002</v>
      </c>
      <c r="G692" s="27" t="s">
        <v>1072</v>
      </c>
      <c r="H692" s="27" t="s">
        <v>221</v>
      </c>
      <c r="I692" s="27">
        <v>13.3</v>
      </c>
      <c r="J692" s="27">
        <f t="shared" si="75"/>
        <v>7.3</v>
      </c>
      <c r="K692" s="27"/>
      <c r="L692" s="27">
        <f t="shared" si="76"/>
        <v>13.3</v>
      </c>
      <c r="M692" s="27">
        <v>7.3</v>
      </c>
      <c r="N692" s="27">
        <f t="shared" si="77"/>
        <v>6.0000000000000009</v>
      </c>
      <c r="O692" s="27" t="s">
        <v>1150</v>
      </c>
      <c r="P692" s="37"/>
    </row>
    <row r="693" spans="1:16" s="16" customFormat="1" ht="24">
      <c r="A693" s="30">
        <v>9</v>
      </c>
      <c r="B693" s="27" t="s">
        <v>766</v>
      </c>
      <c r="C693" s="27" t="s">
        <v>767</v>
      </c>
      <c r="D693" s="27" t="s">
        <v>510</v>
      </c>
      <c r="E693" s="31" t="s">
        <v>812</v>
      </c>
      <c r="F693" s="27">
        <v>0.48</v>
      </c>
      <c r="G693" s="27" t="s">
        <v>1072</v>
      </c>
      <c r="H693" s="27" t="s">
        <v>221</v>
      </c>
      <c r="I693" s="27">
        <v>16</v>
      </c>
      <c r="J693" s="27">
        <f t="shared" si="75"/>
        <v>8.6</v>
      </c>
      <c r="K693" s="27"/>
      <c r="L693" s="27">
        <f t="shared" si="76"/>
        <v>16</v>
      </c>
      <c r="M693" s="27">
        <v>8.6</v>
      </c>
      <c r="N693" s="27">
        <f t="shared" si="77"/>
        <v>7.4</v>
      </c>
      <c r="O693" s="27" t="s">
        <v>1150</v>
      </c>
      <c r="P693" s="37"/>
    </row>
    <row r="694" spans="1:16" s="16" customFormat="1">
      <c r="A694" s="30">
        <v>10</v>
      </c>
      <c r="B694" s="27" t="s">
        <v>766</v>
      </c>
      <c r="C694" s="27" t="s">
        <v>767</v>
      </c>
      <c r="D694" s="27" t="s">
        <v>510</v>
      </c>
      <c r="E694" s="31" t="s">
        <v>813</v>
      </c>
      <c r="F694" s="27">
        <v>0.9</v>
      </c>
      <c r="G694" s="27" t="s">
        <v>1072</v>
      </c>
      <c r="H694" s="27" t="s">
        <v>221</v>
      </c>
      <c r="I694" s="27">
        <v>30</v>
      </c>
      <c r="J694" s="27">
        <f t="shared" si="75"/>
        <v>16</v>
      </c>
      <c r="K694" s="27"/>
      <c r="L694" s="27">
        <f t="shared" si="76"/>
        <v>30</v>
      </c>
      <c r="M694" s="27">
        <v>16</v>
      </c>
      <c r="N694" s="27">
        <f t="shared" si="77"/>
        <v>14</v>
      </c>
      <c r="O694" s="27" t="s">
        <v>1150</v>
      </c>
      <c r="P694" s="37"/>
    </row>
    <row r="695" spans="1:16" s="16" customFormat="1">
      <c r="A695" s="30">
        <v>11</v>
      </c>
      <c r="B695" s="27" t="s">
        <v>766</v>
      </c>
      <c r="C695" s="27" t="s">
        <v>767</v>
      </c>
      <c r="D695" s="27" t="s">
        <v>510</v>
      </c>
      <c r="E695" s="31" t="s">
        <v>814</v>
      </c>
      <c r="F695" s="27">
        <v>0.27700000000000002</v>
      </c>
      <c r="G695" s="27" t="s">
        <v>1072</v>
      </c>
      <c r="H695" s="27" t="s">
        <v>221</v>
      </c>
      <c r="I695" s="27">
        <v>9</v>
      </c>
      <c r="J695" s="27">
        <f t="shared" si="75"/>
        <v>5</v>
      </c>
      <c r="K695" s="27"/>
      <c r="L695" s="27">
        <f t="shared" si="76"/>
        <v>9</v>
      </c>
      <c r="M695" s="27">
        <v>5</v>
      </c>
      <c r="N695" s="27">
        <f t="shared" si="77"/>
        <v>4</v>
      </c>
      <c r="O695" s="27" t="s">
        <v>1150</v>
      </c>
      <c r="P695" s="37"/>
    </row>
    <row r="696" spans="1:16" s="16" customFormat="1">
      <c r="A696" s="30">
        <v>12</v>
      </c>
      <c r="B696" s="27" t="s">
        <v>766</v>
      </c>
      <c r="C696" s="27" t="s">
        <v>767</v>
      </c>
      <c r="D696" s="27" t="s">
        <v>510</v>
      </c>
      <c r="E696" s="31" t="s">
        <v>815</v>
      </c>
      <c r="F696" s="27">
        <v>1.4</v>
      </c>
      <c r="G696" s="27" t="s">
        <v>1072</v>
      </c>
      <c r="H696" s="27" t="s">
        <v>221</v>
      </c>
      <c r="I696" s="27">
        <v>46</v>
      </c>
      <c r="J696" s="27">
        <f t="shared" si="75"/>
        <v>25</v>
      </c>
      <c r="K696" s="27"/>
      <c r="L696" s="27">
        <f t="shared" si="76"/>
        <v>46</v>
      </c>
      <c r="M696" s="27">
        <v>25</v>
      </c>
      <c r="N696" s="27">
        <f t="shared" si="77"/>
        <v>21</v>
      </c>
      <c r="O696" s="27" t="s">
        <v>1150</v>
      </c>
      <c r="P696" s="37"/>
    </row>
    <row r="697" spans="1:16" s="16" customFormat="1">
      <c r="A697" s="30">
        <v>13</v>
      </c>
      <c r="B697" s="27" t="s">
        <v>766</v>
      </c>
      <c r="C697" s="27" t="s">
        <v>767</v>
      </c>
      <c r="D697" s="27" t="s">
        <v>510</v>
      </c>
      <c r="E697" s="31" t="s">
        <v>816</v>
      </c>
      <c r="F697" s="27">
        <v>1</v>
      </c>
      <c r="G697" s="27" t="s">
        <v>1072</v>
      </c>
      <c r="H697" s="27" t="s">
        <v>221</v>
      </c>
      <c r="I697" s="27">
        <v>33</v>
      </c>
      <c r="J697" s="27">
        <f t="shared" si="75"/>
        <v>18</v>
      </c>
      <c r="K697" s="27"/>
      <c r="L697" s="27">
        <f t="shared" si="76"/>
        <v>33</v>
      </c>
      <c r="M697" s="27">
        <v>18</v>
      </c>
      <c r="N697" s="27">
        <f t="shared" si="77"/>
        <v>15</v>
      </c>
      <c r="O697" s="27" t="s">
        <v>1150</v>
      </c>
      <c r="P697" s="37"/>
    </row>
    <row r="698" spans="1:16" s="16" customFormat="1">
      <c r="A698" s="30">
        <v>14</v>
      </c>
      <c r="B698" s="27" t="s">
        <v>766</v>
      </c>
      <c r="C698" s="27" t="s">
        <v>767</v>
      </c>
      <c r="D698" s="27" t="s">
        <v>768</v>
      </c>
      <c r="E698" s="31" t="s">
        <v>769</v>
      </c>
      <c r="F698" s="27">
        <v>0.65</v>
      </c>
      <c r="G698" s="27" t="s">
        <v>1072</v>
      </c>
      <c r="H698" s="27" t="s">
        <v>221</v>
      </c>
      <c r="I698" s="27">
        <v>22</v>
      </c>
      <c r="J698" s="27">
        <f t="shared" si="75"/>
        <v>11.7</v>
      </c>
      <c r="K698" s="27"/>
      <c r="L698" s="27">
        <f t="shared" si="76"/>
        <v>22</v>
      </c>
      <c r="M698" s="27">
        <v>11.7</v>
      </c>
      <c r="N698" s="27">
        <f t="shared" si="77"/>
        <v>10.3</v>
      </c>
      <c r="O698" s="27" t="s">
        <v>1150</v>
      </c>
      <c r="P698" s="37"/>
    </row>
    <row r="699" spans="1:16" s="16" customFormat="1">
      <c r="A699" s="30">
        <v>15</v>
      </c>
      <c r="B699" s="27" t="s">
        <v>766</v>
      </c>
      <c r="C699" s="27" t="s">
        <v>767</v>
      </c>
      <c r="D699" s="27" t="s">
        <v>768</v>
      </c>
      <c r="E699" s="31" t="s">
        <v>770</v>
      </c>
      <c r="F699" s="27">
        <v>1.65</v>
      </c>
      <c r="G699" s="27" t="s">
        <v>1072</v>
      </c>
      <c r="H699" s="27" t="s">
        <v>221</v>
      </c>
      <c r="I699" s="27">
        <v>53</v>
      </c>
      <c r="J699" s="27">
        <f t="shared" si="75"/>
        <v>29.7</v>
      </c>
      <c r="K699" s="27"/>
      <c r="L699" s="27">
        <f t="shared" si="76"/>
        <v>53</v>
      </c>
      <c r="M699" s="27">
        <v>29.7</v>
      </c>
      <c r="N699" s="27">
        <f t="shared" si="77"/>
        <v>23.3</v>
      </c>
      <c r="O699" s="27" t="s">
        <v>1150</v>
      </c>
      <c r="P699" s="37"/>
    </row>
    <row r="700" spans="1:16" s="16" customFormat="1">
      <c r="A700" s="30">
        <v>16</v>
      </c>
      <c r="B700" s="27" t="s">
        <v>766</v>
      </c>
      <c r="C700" s="27" t="s">
        <v>775</v>
      </c>
      <c r="D700" s="27" t="s">
        <v>776</v>
      </c>
      <c r="E700" s="31" t="s">
        <v>777</v>
      </c>
      <c r="F700" s="27">
        <v>0.9</v>
      </c>
      <c r="G700" s="27" t="s">
        <v>1072</v>
      </c>
      <c r="H700" s="27">
        <v>3.5</v>
      </c>
      <c r="I700" s="27">
        <v>48</v>
      </c>
      <c r="J700" s="27">
        <f t="shared" si="75"/>
        <v>16.2</v>
      </c>
      <c r="K700" s="27"/>
      <c r="L700" s="27">
        <f t="shared" si="76"/>
        <v>48</v>
      </c>
      <c r="M700" s="27">
        <v>16.2</v>
      </c>
      <c r="N700" s="27">
        <f t="shared" si="77"/>
        <v>31.8</v>
      </c>
      <c r="O700" s="27" t="s">
        <v>1150</v>
      </c>
      <c r="P700" s="37"/>
    </row>
    <row r="701" spans="1:16" s="16" customFormat="1">
      <c r="A701" s="30">
        <v>17</v>
      </c>
      <c r="B701" s="27" t="s">
        <v>766</v>
      </c>
      <c r="C701" s="27" t="s">
        <v>775</v>
      </c>
      <c r="D701" s="27" t="s">
        <v>781</v>
      </c>
      <c r="E701" s="31" t="s">
        <v>782</v>
      </c>
      <c r="F701" s="27">
        <v>0.89</v>
      </c>
      <c r="G701" s="27" t="s">
        <v>1072</v>
      </c>
      <c r="H701" s="27" t="s">
        <v>221</v>
      </c>
      <c r="I701" s="27">
        <v>35.6</v>
      </c>
      <c r="J701" s="27">
        <f t="shared" si="75"/>
        <v>16</v>
      </c>
      <c r="K701" s="27"/>
      <c r="L701" s="27">
        <f t="shared" si="76"/>
        <v>35.6</v>
      </c>
      <c r="M701" s="27">
        <v>16</v>
      </c>
      <c r="N701" s="27">
        <f t="shared" si="77"/>
        <v>19.600000000000001</v>
      </c>
      <c r="O701" s="27" t="s">
        <v>1150</v>
      </c>
      <c r="P701" s="37"/>
    </row>
    <row r="702" spans="1:16" s="16" customFormat="1">
      <c r="A702" s="30">
        <v>18</v>
      </c>
      <c r="B702" s="56" t="s">
        <v>1050</v>
      </c>
      <c r="C702" s="43" t="s">
        <v>1051</v>
      </c>
      <c r="D702" s="43" t="s">
        <v>1053</v>
      </c>
      <c r="E702" s="57" t="s">
        <v>1054</v>
      </c>
      <c r="F702" s="43">
        <v>0.3</v>
      </c>
      <c r="G702" s="43" t="s">
        <v>1035</v>
      </c>
      <c r="H702" s="60">
        <v>3.5</v>
      </c>
      <c r="I702" s="27">
        <v>26</v>
      </c>
      <c r="J702" s="27">
        <f t="shared" si="75"/>
        <v>5.3999999999999995</v>
      </c>
      <c r="K702" s="27"/>
      <c r="L702" s="27">
        <f t="shared" si="76"/>
        <v>26</v>
      </c>
      <c r="M702" s="27">
        <v>5.3999999999999995</v>
      </c>
      <c r="N702" s="27">
        <f t="shared" si="77"/>
        <v>20.6</v>
      </c>
      <c r="O702" s="27" t="s">
        <v>1150</v>
      </c>
      <c r="P702" s="37"/>
    </row>
    <row r="703" spans="1:16" s="16" customFormat="1" ht="24">
      <c r="A703" s="30">
        <v>19</v>
      </c>
      <c r="B703" s="56" t="s">
        <v>1050</v>
      </c>
      <c r="C703" s="43" t="s">
        <v>1052</v>
      </c>
      <c r="D703" s="27" t="s">
        <v>1056</v>
      </c>
      <c r="E703" s="57" t="s">
        <v>1055</v>
      </c>
      <c r="F703" s="43">
        <v>2.99</v>
      </c>
      <c r="G703" s="43" t="s">
        <v>1057</v>
      </c>
      <c r="H703" s="60">
        <v>3.5</v>
      </c>
      <c r="I703" s="27">
        <v>1329</v>
      </c>
      <c r="J703" s="27">
        <f t="shared" si="75"/>
        <v>179</v>
      </c>
      <c r="K703" s="27"/>
      <c r="L703" s="27">
        <f t="shared" si="76"/>
        <v>1329</v>
      </c>
      <c r="M703" s="27">
        <v>179</v>
      </c>
      <c r="N703" s="27">
        <f t="shared" si="77"/>
        <v>1150</v>
      </c>
      <c r="O703" s="68" t="s">
        <v>1150</v>
      </c>
      <c r="P703" s="37"/>
    </row>
    <row r="704" spans="1:16" s="16" customFormat="1">
      <c r="A704" s="30">
        <v>20</v>
      </c>
      <c r="B704" s="27" t="s">
        <v>766</v>
      </c>
      <c r="C704" s="27" t="s">
        <v>771</v>
      </c>
      <c r="D704" s="27" t="s">
        <v>772</v>
      </c>
      <c r="E704" s="31" t="s">
        <v>773</v>
      </c>
      <c r="F704" s="27">
        <v>0.17599999999999999</v>
      </c>
      <c r="G704" s="27" t="s">
        <v>1072</v>
      </c>
      <c r="H704" s="27" t="s">
        <v>221</v>
      </c>
      <c r="I704" s="27">
        <v>6.3</v>
      </c>
      <c r="J704" s="27">
        <f t="shared" si="75"/>
        <v>3.2</v>
      </c>
      <c r="K704" s="27"/>
      <c r="L704" s="27">
        <f t="shared" si="76"/>
        <v>6.3</v>
      </c>
      <c r="M704" s="27">
        <v>3.2</v>
      </c>
      <c r="N704" s="27">
        <f t="shared" si="77"/>
        <v>3.0999999999999996</v>
      </c>
      <c r="O704" s="27" t="s">
        <v>1150</v>
      </c>
      <c r="P704" s="37"/>
    </row>
    <row r="705" spans="1:16" s="16" customFormat="1">
      <c r="A705" s="30">
        <v>21</v>
      </c>
      <c r="B705" s="27" t="s">
        <v>766</v>
      </c>
      <c r="C705" s="27" t="s">
        <v>771</v>
      </c>
      <c r="D705" s="27" t="s">
        <v>772</v>
      </c>
      <c r="E705" s="31" t="s">
        <v>774</v>
      </c>
      <c r="F705" s="27">
        <v>0.51500000000000001</v>
      </c>
      <c r="G705" s="27" t="s">
        <v>1072</v>
      </c>
      <c r="H705" s="27" t="s">
        <v>221</v>
      </c>
      <c r="I705" s="27">
        <v>18</v>
      </c>
      <c r="J705" s="27">
        <f t="shared" si="75"/>
        <v>9.3000000000000007</v>
      </c>
      <c r="K705" s="27"/>
      <c r="L705" s="27">
        <f t="shared" si="76"/>
        <v>18</v>
      </c>
      <c r="M705" s="27">
        <v>9.3000000000000007</v>
      </c>
      <c r="N705" s="27">
        <f t="shared" si="77"/>
        <v>8.6999999999999993</v>
      </c>
      <c r="O705" s="27" t="s">
        <v>1150</v>
      </c>
      <c r="P705" s="37"/>
    </row>
    <row r="706" spans="1:16" s="16" customFormat="1">
      <c r="A706" s="30">
        <v>22</v>
      </c>
      <c r="B706" s="27" t="s">
        <v>766</v>
      </c>
      <c r="C706" s="27" t="s">
        <v>771</v>
      </c>
      <c r="D706" s="27" t="s">
        <v>783</v>
      </c>
      <c r="E706" s="31" t="s">
        <v>784</v>
      </c>
      <c r="F706" s="27">
        <v>0.5</v>
      </c>
      <c r="G706" s="27" t="s">
        <v>1072</v>
      </c>
      <c r="H706" s="27" t="s">
        <v>221</v>
      </c>
      <c r="I706" s="27">
        <v>17.5</v>
      </c>
      <c r="J706" s="27">
        <f t="shared" si="75"/>
        <v>9</v>
      </c>
      <c r="K706" s="27"/>
      <c r="L706" s="27">
        <f t="shared" si="76"/>
        <v>17.5</v>
      </c>
      <c r="M706" s="27">
        <v>9</v>
      </c>
      <c r="N706" s="27">
        <f t="shared" si="77"/>
        <v>8.5</v>
      </c>
      <c r="O706" s="27" t="s">
        <v>1150</v>
      </c>
      <c r="P706" s="37"/>
    </row>
    <row r="707" spans="1:16" s="16" customFormat="1">
      <c r="A707" s="30">
        <v>23</v>
      </c>
      <c r="B707" s="27" t="s">
        <v>766</v>
      </c>
      <c r="C707" s="27" t="s">
        <v>771</v>
      </c>
      <c r="D707" s="27" t="s">
        <v>789</v>
      </c>
      <c r="E707" s="31" t="s">
        <v>790</v>
      </c>
      <c r="F707" s="27">
        <v>2.3330000000000002</v>
      </c>
      <c r="G707" s="27" t="s">
        <v>1072</v>
      </c>
      <c r="H707" s="27" t="s">
        <v>221</v>
      </c>
      <c r="I707" s="27">
        <v>81.7</v>
      </c>
      <c r="J707" s="27">
        <f t="shared" si="75"/>
        <v>41.9</v>
      </c>
      <c r="K707" s="27"/>
      <c r="L707" s="27">
        <f t="shared" si="76"/>
        <v>81.7</v>
      </c>
      <c r="M707" s="27">
        <v>41.9</v>
      </c>
      <c r="N707" s="27">
        <f t="shared" si="77"/>
        <v>39.800000000000004</v>
      </c>
      <c r="O707" s="27" t="s">
        <v>1150</v>
      </c>
      <c r="P707" s="37"/>
    </row>
    <row r="708" spans="1:16" s="16" customFormat="1">
      <c r="A708" s="30">
        <v>24</v>
      </c>
      <c r="B708" s="27" t="s">
        <v>766</v>
      </c>
      <c r="C708" s="27" t="s">
        <v>771</v>
      </c>
      <c r="D708" s="27" t="s">
        <v>789</v>
      </c>
      <c r="E708" s="31" t="s">
        <v>791</v>
      </c>
      <c r="F708" s="27">
        <v>1.1020000000000001</v>
      </c>
      <c r="G708" s="27" t="s">
        <v>1072</v>
      </c>
      <c r="H708" s="27" t="s">
        <v>221</v>
      </c>
      <c r="I708" s="27">
        <v>38.5</v>
      </c>
      <c r="J708" s="27">
        <f t="shared" si="75"/>
        <v>19.8</v>
      </c>
      <c r="K708" s="27"/>
      <c r="L708" s="27">
        <f t="shared" si="76"/>
        <v>38.5</v>
      </c>
      <c r="M708" s="27">
        <v>19.8</v>
      </c>
      <c r="N708" s="27">
        <f t="shared" si="77"/>
        <v>18.7</v>
      </c>
      <c r="O708" s="27" t="s">
        <v>1150</v>
      </c>
      <c r="P708" s="37"/>
    </row>
    <row r="709" spans="1:16" s="16" customFormat="1">
      <c r="A709" s="30">
        <v>25</v>
      </c>
      <c r="B709" s="27" t="s">
        <v>766</v>
      </c>
      <c r="C709" s="27" t="s">
        <v>771</v>
      </c>
      <c r="D709" s="27" t="s">
        <v>789</v>
      </c>
      <c r="E709" s="31" t="s">
        <v>792</v>
      </c>
      <c r="F709" s="27">
        <v>0.128</v>
      </c>
      <c r="G709" s="27" t="s">
        <v>1072</v>
      </c>
      <c r="H709" s="27" t="s">
        <v>221</v>
      </c>
      <c r="I709" s="27">
        <v>4</v>
      </c>
      <c r="J709" s="27">
        <f t="shared" si="75"/>
        <v>2.2999999999999998</v>
      </c>
      <c r="K709" s="27"/>
      <c r="L709" s="27">
        <f t="shared" si="76"/>
        <v>4</v>
      </c>
      <c r="M709" s="27">
        <v>2.2999999999999998</v>
      </c>
      <c r="N709" s="27">
        <f t="shared" si="77"/>
        <v>1.7000000000000002</v>
      </c>
      <c r="O709" s="27" t="s">
        <v>1150</v>
      </c>
      <c r="P709" s="37"/>
    </row>
    <row r="710" spans="1:16" s="16" customFormat="1">
      <c r="A710" s="30">
        <v>26</v>
      </c>
      <c r="B710" s="27" t="s">
        <v>766</v>
      </c>
      <c r="C710" s="27" t="s">
        <v>771</v>
      </c>
      <c r="D710" s="27" t="s">
        <v>789</v>
      </c>
      <c r="E710" s="31" t="s">
        <v>793</v>
      </c>
      <c r="F710" s="27">
        <v>0.221</v>
      </c>
      <c r="G710" s="27" t="s">
        <v>1072</v>
      </c>
      <c r="H710" s="27" t="s">
        <v>221</v>
      </c>
      <c r="I710" s="27">
        <v>7.8</v>
      </c>
      <c r="J710" s="27">
        <f t="shared" si="75"/>
        <v>4</v>
      </c>
      <c r="K710" s="27"/>
      <c r="L710" s="27">
        <f t="shared" si="76"/>
        <v>7.8</v>
      </c>
      <c r="M710" s="27">
        <v>4</v>
      </c>
      <c r="N710" s="27">
        <f t="shared" si="77"/>
        <v>3.8</v>
      </c>
      <c r="O710" s="27" t="s">
        <v>1150</v>
      </c>
      <c r="P710" s="37"/>
    </row>
    <row r="711" spans="1:16" s="16" customFormat="1">
      <c r="A711" s="30">
        <v>27</v>
      </c>
      <c r="B711" s="27" t="s">
        <v>766</v>
      </c>
      <c r="C711" s="27" t="s">
        <v>771</v>
      </c>
      <c r="D711" s="27" t="s">
        <v>797</v>
      </c>
      <c r="E711" s="31" t="s">
        <v>798</v>
      </c>
      <c r="F711" s="27">
        <v>0.441</v>
      </c>
      <c r="G711" s="27" t="s">
        <v>1072</v>
      </c>
      <c r="H711" s="27" t="s">
        <v>221</v>
      </c>
      <c r="I711" s="27">
        <v>15.4</v>
      </c>
      <c r="J711" s="27">
        <f t="shared" si="75"/>
        <v>7.9</v>
      </c>
      <c r="K711" s="27"/>
      <c r="L711" s="27">
        <f t="shared" si="76"/>
        <v>15.4</v>
      </c>
      <c r="M711" s="27">
        <v>7.9</v>
      </c>
      <c r="N711" s="27">
        <f t="shared" si="77"/>
        <v>7.5</v>
      </c>
      <c r="O711" s="27" t="s">
        <v>1150</v>
      </c>
      <c r="P711" s="37"/>
    </row>
    <row r="712" spans="1:16" s="16" customFormat="1">
      <c r="A712" s="30">
        <v>28</v>
      </c>
      <c r="B712" s="27" t="s">
        <v>766</v>
      </c>
      <c r="C712" s="27" t="s">
        <v>771</v>
      </c>
      <c r="D712" s="27" t="s">
        <v>797</v>
      </c>
      <c r="E712" s="31" t="s">
        <v>799</v>
      </c>
      <c r="F712" s="27">
        <v>0.67700000000000005</v>
      </c>
      <c r="G712" s="27" t="s">
        <v>1072</v>
      </c>
      <c r="H712" s="27" t="s">
        <v>221</v>
      </c>
      <c r="I712" s="27">
        <v>23.7</v>
      </c>
      <c r="J712" s="27">
        <f t="shared" si="75"/>
        <v>12.2</v>
      </c>
      <c r="K712" s="27"/>
      <c r="L712" s="27">
        <f t="shared" si="76"/>
        <v>23.7</v>
      </c>
      <c r="M712" s="27">
        <v>12.2</v>
      </c>
      <c r="N712" s="27">
        <f t="shared" si="77"/>
        <v>11.5</v>
      </c>
      <c r="O712" s="27" t="s">
        <v>1150</v>
      </c>
      <c r="P712" s="37"/>
    </row>
    <row r="713" spans="1:16" s="16" customFormat="1">
      <c r="A713" s="30">
        <v>29</v>
      </c>
      <c r="B713" s="27" t="s">
        <v>766</v>
      </c>
      <c r="C713" s="27" t="s">
        <v>771</v>
      </c>
      <c r="D713" s="27" t="s">
        <v>797</v>
      </c>
      <c r="E713" s="31" t="s">
        <v>800</v>
      </c>
      <c r="F713" s="27">
        <v>1.1659999999999999</v>
      </c>
      <c r="G713" s="27" t="s">
        <v>1072</v>
      </c>
      <c r="H713" s="27" t="s">
        <v>221</v>
      </c>
      <c r="I713" s="27">
        <v>93.3</v>
      </c>
      <c r="J713" s="27">
        <f t="shared" si="75"/>
        <v>21</v>
      </c>
      <c r="K713" s="27"/>
      <c r="L713" s="27">
        <f t="shared" si="76"/>
        <v>93.3</v>
      </c>
      <c r="M713" s="27">
        <v>21</v>
      </c>
      <c r="N713" s="27">
        <f t="shared" si="77"/>
        <v>72.3</v>
      </c>
      <c r="O713" s="27" t="s">
        <v>1150</v>
      </c>
      <c r="P713" s="37"/>
    </row>
    <row r="714" spans="1:16" s="16" customFormat="1">
      <c r="A714" s="30">
        <v>30</v>
      </c>
      <c r="B714" s="27" t="s">
        <v>766</v>
      </c>
      <c r="C714" s="27" t="s">
        <v>771</v>
      </c>
      <c r="D714" s="27" t="s">
        <v>797</v>
      </c>
      <c r="E714" s="31" t="s">
        <v>801</v>
      </c>
      <c r="F714" s="27">
        <v>1.165</v>
      </c>
      <c r="G714" s="27" t="s">
        <v>1072</v>
      </c>
      <c r="H714" s="27" t="s">
        <v>221</v>
      </c>
      <c r="I714" s="27">
        <v>40.799999999999997</v>
      </c>
      <c r="J714" s="27">
        <f t="shared" si="75"/>
        <v>21</v>
      </c>
      <c r="K714" s="27"/>
      <c r="L714" s="27">
        <f t="shared" si="76"/>
        <v>40.799999999999997</v>
      </c>
      <c r="M714" s="27">
        <v>21</v>
      </c>
      <c r="N714" s="27">
        <f t="shared" si="77"/>
        <v>19.799999999999997</v>
      </c>
      <c r="O714" s="27" t="s">
        <v>1150</v>
      </c>
      <c r="P714" s="37"/>
    </row>
    <row r="715" spans="1:16" s="16" customFormat="1">
      <c r="A715" s="30">
        <v>31</v>
      </c>
      <c r="B715" s="27" t="s">
        <v>766</v>
      </c>
      <c r="C715" s="27" t="s">
        <v>771</v>
      </c>
      <c r="D715" s="27" t="s">
        <v>797</v>
      </c>
      <c r="E715" s="31" t="s">
        <v>802</v>
      </c>
      <c r="F715" s="27">
        <v>2.6</v>
      </c>
      <c r="G715" s="27" t="s">
        <v>1072</v>
      </c>
      <c r="H715" s="27" t="s">
        <v>221</v>
      </c>
      <c r="I715" s="27">
        <v>91</v>
      </c>
      <c r="J715" s="27">
        <f t="shared" si="75"/>
        <v>46.8</v>
      </c>
      <c r="K715" s="27"/>
      <c r="L715" s="27">
        <f t="shared" si="76"/>
        <v>91</v>
      </c>
      <c r="M715" s="27">
        <v>46.8</v>
      </c>
      <c r="N715" s="27">
        <f t="shared" si="77"/>
        <v>44.2</v>
      </c>
      <c r="O715" s="27" t="s">
        <v>1150</v>
      </c>
      <c r="P715" s="37"/>
    </row>
    <row r="716" spans="1:16" s="16" customFormat="1">
      <c r="A716" s="30">
        <v>32</v>
      </c>
      <c r="B716" s="27" t="s">
        <v>766</v>
      </c>
      <c r="C716" s="27" t="s">
        <v>771</v>
      </c>
      <c r="D716" s="27" t="s">
        <v>817</v>
      </c>
      <c r="E716" s="31" t="s">
        <v>818</v>
      </c>
      <c r="F716" s="27">
        <v>0.74</v>
      </c>
      <c r="G716" s="27" t="s">
        <v>1072</v>
      </c>
      <c r="H716" s="27" t="s">
        <v>221</v>
      </c>
      <c r="I716" s="27">
        <v>26</v>
      </c>
      <c r="J716" s="27">
        <f t="shared" si="75"/>
        <v>13.3</v>
      </c>
      <c r="K716" s="27"/>
      <c r="L716" s="27">
        <f t="shared" si="76"/>
        <v>26</v>
      </c>
      <c r="M716" s="27">
        <v>13.3</v>
      </c>
      <c r="N716" s="27">
        <f t="shared" si="77"/>
        <v>12.7</v>
      </c>
      <c r="O716" s="27" t="s">
        <v>1150</v>
      </c>
      <c r="P716" s="37"/>
    </row>
    <row r="717" spans="1:16" s="16" customFormat="1">
      <c r="A717" s="30">
        <v>33</v>
      </c>
      <c r="B717" s="27" t="s">
        <v>766</v>
      </c>
      <c r="C717" s="27" t="s">
        <v>771</v>
      </c>
      <c r="D717" s="27" t="s">
        <v>817</v>
      </c>
      <c r="E717" s="31" t="s">
        <v>819</v>
      </c>
      <c r="F717" s="27">
        <v>0.63400000000000001</v>
      </c>
      <c r="G717" s="27" t="s">
        <v>1072</v>
      </c>
      <c r="H717" s="27" t="s">
        <v>221</v>
      </c>
      <c r="I717" s="27">
        <v>22.1</v>
      </c>
      <c r="J717" s="27">
        <f t="shared" si="75"/>
        <v>11.4</v>
      </c>
      <c r="K717" s="27"/>
      <c r="L717" s="27">
        <f t="shared" si="76"/>
        <v>22.1</v>
      </c>
      <c r="M717" s="27">
        <v>11.4</v>
      </c>
      <c r="N717" s="27">
        <f t="shared" si="77"/>
        <v>10.700000000000001</v>
      </c>
      <c r="O717" s="27" t="s">
        <v>1150</v>
      </c>
      <c r="P717" s="37"/>
    </row>
    <row r="718" spans="1:16" s="16" customFormat="1">
      <c r="A718" s="30">
        <v>34</v>
      </c>
      <c r="B718" s="27" t="s">
        <v>766</v>
      </c>
      <c r="C718" s="27" t="s">
        <v>803</v>
      </c>
      <c r="D718" s="27" t="s">
        <v>804</v>
      </c>
      <c r="E718" s="31" t="s">
        <v>805</v>
      </c>
      <c r="F718" s="27">
        <v>0.441</v>
      </c>
      <c r="G718" s="27" t="s">
        <v>1072</v>
      </c>
      <c r="H718" s="27" t="s">
        <v>221</v>
      </c>
      <c r="I718" s="27">
        <v>17.600000000000001</v>
      </c>
      <c r="J718" s="27">
        <f t="shared" si="75"/>
        <v>7.9</v>
      </c>
      <c r="K718" s="27"/>
      <c r="L718" s="27">
        <f t="shared" si="76"/>
        <v>17.600000000000001</v>
      </c>
      <c r="M718" s="27">
        <v>7.9</v>
      </c>
      <c r="N718" s="27">
        <f t="shared" si="77"/>
        <v>9.7000000000000011</v>
      </c>
      <c r="O718" s="27" t="s">
        <v>1150</v>
      </c>
      <c r="P718" s="37"/>
    </row>
    <row r="719" spans="1:16" s="16" customFormat="1">
      <c r="A719" s="30">
        <v>35</v>
      </c>
      <c r="B719" s="27" t="s">
        <v>766</v>
      </c>
      <c r="C719" s="27" t="s">
        <v>803</v>
      </c>
      <c r="D719" s="27" t="s">
        <v>808</v>
      </c>
      <c r="E719" s="31" t="s">
        <v>809</v>
      </c>
      <c r="F719" s="27">
        <v>1.8819999999999999</v>
      </c>
      <c r="G719" s="27" t="s">
        <v>1072</v>
      </c>
      <c r="H719" s="27" t="s">
        <v>221</v>
      </c>
      <c r="I719" s="27">
        <v>75.2</v>
      </c>
      <c r="J719" s="27">
        <f t="shared" si="75"/>
        <v>33.799999999999997</v>
      </c>
      <c r="K719" s="27"/>
      <c r="L719" s="27">
        <f t="shared" si="76"/>
        <v>75.2</v>
      </c>
      <c r="M719" s="27">
        <v>33.799999999999997</v>
      </c>
      <c r="N719" s="27">
        <f t="shared" si="77"/>
        <v>41.400000000000006</v>
      </c>
      <c r="O719" s="27" t="s">
        <v>1150</v>
      </c>
      <c r="P719" s="37"/>
    </row>
    <row r="720" spans="1:16" s="17" customFormat="1" ht="19.2" customHeight="1">
      <c r="A720" s="70" t="s">
        <v>1168</v>
      </c>
      <c r="B720" s="71"/>
      <c r="C720" s="71"/>
      <c r="D720" s="71"/>
      <c r="E720" s="71"/>
      <c r="F720" s="28">
        <f>SUM(F721:F851)</f>
        <v>229.71199999999993</v>
      </c>
      <c r="G720" s="28"/>
      <c r="H720" s="28"/>
      <c r="I720" s="28">
        <f>SUM(I721:I851)</f>
        <v>10077.300000000003</v>
      </c>
      <c r="J720" s="28">
        <f>SUM(J721:J851)</f>
        <v>4132.9999999999991</v>
      </c>
      <c r="K720" s="28"/>
      <c r="L720" s="28">
        <f>SUM(L721:L851)</f>
        <v>10209.300000000003</v>
      </c>
      <c r="M720" s="28">
        <f>SUM(M721:M851)</f>
        <v>4132.9999999999991</v>
      </c>
      <c r="N720" s="28">
        <f>SUM(N721:N851)</f>
        <v>6076.2999999999975</v>
      </c>
      <c r="O720" s="27"/>
      <c r="P720" s="33"/>
    </row>
    <row r="721" spans="1:16" s="16" customFormat="1">
      <c r="A721" s="30">
        <v>1</v>
      </c>
      <c r="B721" s="27" t="s">
        <v>893</v>
      </c>
      <c r="C721" s="27" t="s">
        <v>894</v>
      </c>
      <c r="D721" s="27" t="s">
        <v>895</v>
      </c>
      <c r="E721" s="31" t="s">
        <v>896</v>
      </c>
      <c r="F721" s="27">
        <v>1.948</v>
      </c>
      <c r="G721" s="27" t="s">
        <v>1072</v>
      </c>
      <c r="H721" s="27" t="s">
        <v>260</v>
      </c>
      <c r="I721" s="27">
        <v>76.5</v>
      </c>
      <c r="J721" s="27">
        <f t="shared" ref="J721:J752" si="78">M721</f>
        <v>35</v>
      </c>
      <c r="K721" s="27"/>
      <c r="L721" s="27">
        <f t="shared" ref="L721:L752" si="79">I721</f>
        <v>76.5</v>
      </c>
      <c r="M721" s="27">
        <v>35</v>
      </c>
      <c r="N721" s="27">
        <f t="shared" ref="N721:N752" si="80">L721-M721</f>
        <v>41.5</v>
      </c>
      <c r="O721" s="27" t="s">
        <v>1150</v>
      </c>
      <c r="P721" s="37"/>
    </row>
    <row r="722" spans="1:16" s="16" customFormat="1">
      <c r="A722" s="30">
        <v>2</v>
      </c>
      <c r="B722" s="27" t="s">
        <v>893</v>
      </c>
      <c r="C722" s="27" t="s">
        <v>894</v>
      </c>
      <c r="D722" s="27" t="s">
        <v>510</v>
      </c>
      <c r="E722" s="31" t="s">
        <v>897</v>
      </c>
      <c r="F722" s="27">
        <v>1.1890000000000001</v>
      </c>
      <c r="G722" s="27" t="s">
        <v>1072</v>
      </c>
      <c r="H722" s="27" t="s">
        <v>260</v>
      </c>
      <c r="I722" s="27">
        <v>48</v>
      </c>
      <c r="J722" s="27">
        <f t="shared" si="78"/>
        <v>21.4</v>
      </c>
      <c r="K722" s="27"/>
      <c r="L722" s="27">
        <f t="shared" si="79"/>
        <v>48</v>
      </c>
      <c r="M722" s="27">
        <v>21.4</v>
      </c>
      <c r="N722" s="27">
        <f t="shared" si="80"/>
        <v>26.6</v>
      </c>
      <c r="O722" s="27" t="s">
        <v>1150</v>
      </c>
      <c r="P722" s="37"/>
    </row>
    <row r="723" spans="1:16" s="16" customFormat="1">
      <c r="A723" s="30">
        <v>3</v>
      </c>
      <c r="B723" s="27" t="s">
        <v>893</v>
      </c>
      <c r="C723" s="27" t="s">
        <v>894</v>
      </c>
      <c r="D723" s="27" t="s">
        <v>510</v>
      </c>
      <c r="E723" s="31" t="s">
        <v>898</v>
      </c>
      <c r="F723" s="27">
        <v>2.6520000000000001</v>
      </c>
      <c r="G723" s="27" t="s">
        <v>1072</v>
      </c>
      <c r="H723" s="27" t="s">
        <v>260</v>
      </c>
      <c r="I723" s="27">
        <v>112</v>
      </c>
      <c r="J723" s="27">
        <f t="shared" si="78"/>
        <v>47.7</v>
      </c>
      <c r="K723" s="27"/>
      <c r="L723" s="27">
        <f t="shared" si="79"/>
        <v>112</v>
      </c>
      <c r="M723" s="27">
        <v>47.7</v>
      </c>
      <c r="N723" s="27">
        <f t="shared" si="80"/>
        <v>64.3</v>
      </c>
      <c r="O723" s="27" t="s">
        <v>1150</v>
      </c>
      <c r="P723" s="37"/>
    </row>
    <row r="724" spans="1:16" s="16" customFormat="1">
      <c r="A724" s="30">
        <v>4</v>
      </c>
      <c r="B724" s="27" t="s">
        <v>893</v>
      </c>
      <c r="C724" s="27" t="s">
        <v>894</v>
      </c>
      <c r="D724" s="43" t="s">
        <v>1179</v>
      </c>
      <c r="E724" s="57" t="s">
        <v>1081</v>
      </c>
      <c r="F724" s="43">
        <v>2</v>
      </c>
      <c r="G724" s="43" t="s">
        <v>1065</v>
      </c>
      <c r="H724" s="60">
        <v>3.5</v>
      </c>
      <c r="I724" s="27">
        <v>80</v>
      </c>
      <c r="J724" s="27">
        <f t="shared" si="78"/>
        <v>36</v>
      </c>
      <c r="K724" s="27"/>
      <c r="L724" s="27">
        <f t="shared" si="79"/>
        <v>80</v>
      </c>
      <c r="M724" s="27">
        <v>36</v>
      </c>
      <c r="N724" s="27">
        <f t="shared" si="80"/>
        <v>44</v>
      </c>
      <c r="O724" s="27" t="s">
        <v>1150</v>
      </c>
      <c r="P724" s="37"/>
    </row>
    <row r="725" spans="1:16" s="16" customFormat="1">
      <c r="A725" s="30">
        <v>5</v>
      </c>
      <c r="B725" s="27" t="s">
        <v>893</v>
      </c>
      <c r="C725" s="27" t="s">
        <v>894</v>
      </c>
      <c r="D725" s="43" t="s">
        <v>1180</v>
      </c>
      <c r="E725" s="57" t="s">
        <v>1082</v>
      </c>
      <c r="F725" s="43">
        <v>1.1000000000000001</v>
      </c>
      <c r="G725" s="43" t="s">
        <v>1065</v>
      </c>
      <c r="H725" s="60">
        <v>3.5</v>
      </c>
      <c r="I725" s="27">
        <v>52</v>
      </c>
      <c r="J725" s="27">
        <f t="shared" si="78"/>
        <v>19.8</v>
      </c>
      <c r="K725" s="27"/>
      <c r="L725" s="27">
        <f t="shared" si="79"/>
        <v>52</v>
      </c>
      <c r="M725" s="27">
        <v>19.8</v>
      </c>
      <c r="N725" s="27">
        <f t="shared" si="80"/>
        <v>32.200000000000003</v>
      </c>
      <c r="O725" s="27" t="s">
        <v>1150</v>
      </c>
      <c r="P725" s="37"/>
    </row>
    <row r="726" spans="1:16" s="16" customFormat="1">
      <c r="A726" s="30">
        <v>6</v>
      </c>
      <c r="B726" s="27" t="s">
        <v>893</v>
      </c>
      <c r="C726" s="27" t="s">
        <v>894</v>
      </c>
      <c r="D726" s="43" t="s">
        <v>1180</v>
      </c>
      <c r="E726" s="57" t="s">
        <v>1083</v>
      </c>
      <c r="F726" s="43">
        <v>1.5</v>
      </c>
      <c r="G726" s="43" t="s">
        <v>1065</v>
      </c>
      <c r="H726" s="60">
        <v>3.5</v>
      </c>
      <c r="I726" s="27">
        <v>60</v>
      </c>
      <c r="J726" s="27">
        <f t="shared" si="78"/>
        <v>27</v>
      </c>
      <c r="K726" s="27"/>
      <c r="L726" s="27">
        <f t="shared" si="79"/>
        <v>60</v>
      </c>
      <c r="M726" s="27">
        <v>27</v>
      </c>
      <c r="N726" s="27">
        <f t="shared" si="80"/>
        <v>33</v>
      </c>
      <c r="O726" s="27" t="s">
        <v>1150</v>
      </c>
      <c r="P726" s="37"/>
    </row>
    <row r="727" spans="1:16" s="16" customFormat="1">
      <c r="A727" s="30">
        <v>7</v>
      </c>
      <c r="B727" s="27" t="s">
        <v>893</v>
      </c>
      <c r="C727" s="27" t="s">
        <v>894</v>
      </c>
      <c r="D727" s="43" t="s">
        <v>1181</v>
      </c>
      <c r="E727" s="57" t="s">
        <v>1084</v>
      </c>
      <c r="F727" s="43">
        <v>1.7</v>
      </c>
      <c r="G727" s="43" t="s">
        <v>1065</v>
      </c>
      <c r="H727" s="60">
        <v>3.5</v>
      </c>
      <c r="I727" s="27">
        <v>68</v>
      </c>
      <c r="J727" s="27">
        <f t="shared" si="78"/>
        <v>30.599999999999998</v>
      </c>
      <c r="K727" s="27"/>
      <c r="L727" s="27">
        <f t="shared" si="79"/>
        <v>68</v>
      </c>
      <c r="M727" s="27">
        <v>30.599999999999998</v>
      </c>
      <c r="N727" s="27">
        <f t="shared" si="80"/>
        <v>37.400000000000006</v>
      </c>
      <c r="O727" s="27" t="s">
        <v>1150</v>
      </c>
      <c r="P727" s="37"/>
    </row>
    <row r="728" spans="1:16" s="16" customFormat="1">
      <c r="A728" s="30">
        <v>8</v>
      </c>
      <c r="B728" s="27" t="s">
        <v>893</v>
      </c>
      <c r="C728" s="27" t="s">
        <v>899</v>
      </c>
      <c r="D728" s="27" t="s">
        <v>900</v>
      </c>
      <c r="E728" s="31" t="s">
        <v>901</v>
      </c>
      <c r="F728" s="27">
        <v>2.9630000000000001</v>
      </c>
      <c r="G728" s="27" t="s">
        <v>1072</v>
      </c>
      <c r="H728" s="27" t="s">
        <v>47</v>
      </c>
      <c r="I728" s="27">
        <v>124.4</v>
      </c>
      <c r="J728" s="27">
        <f t="shared" si="78"/>
        <v>53</v>
      </c>
      <c r="K728" s="27"/>
      <c r="L728" s="27">
        <f t="shared" si="79"/>
        <v>124.4</v>
      </c>
      <c r="M728" s="27">
        <v>53</v>
      </c>
      <c r="N728" s="27">
        <f t="shared" si="80"/>
        <v>71.400000000000006</v>
      </c>
      <c r="O728" s="27" t="s">
        <v>1150</v>
      </c>
      <c r="P728" s="37"/>
    </row>
    <row r="729" spans="1:16" s="16" customFormat="1">
      <c r="A729" s="30">
        <v>9</v>
      </c>
      <c r="B729" s="27" t="s">
        <v>893</v>
      </c>
      <c r="C729" s="27" t="s">
        <v>899</v>
      </c>
      <c r="D729" s="27" t="s">
        <v>900</v>
      </c>
      <c r="E729" s="31" t="s">
        <v>902</v>
      </c>
      <c r="F729" s="27">
        <v>1.962</v>
      </c>
      <c r="G729" s="27" t="s">
        <v>1072</v>
      </c>
      <c r="H729" s="27" t="s">
        <v>47</v>
      </c>
      <c r="I729" s="27">
        <v>82.4</v>
      </c>
      <c r="J729" s="27">
        <f t="shared" si="78"/>
        <v>35.299999999999997</v>
      </c>
      <c r="K729" s="27"/>
      <c r="L729" s="27">
        <f t="shared" si="79"/>
        <v>82.4</v>
      </c>
      <c r="M729" s="27">
        <v>35.299999999999997</v>
      </c>
      <c r="N729" s="27">
        <f t="shared" si="80"/>
        <v>47.100000000000009</v>
      </c>
      <c r="O729" s="27" t="s">
        <v>1150</v>
      </c>
      <c r="P729" s="37"/>
    </row>
    <row r="730" spans="1:16" s="16" customFormat="1">
      <c r="A730" s="30">
        <v>10</v>
      </c>
      <c r="B730" s="27" t="s">
        <v>893</v>
      </c>
      <c r="C730" s="27" t="s">
        <v>899</v>
      </c>
      <c r="D730" s="27" t="s">
        <v>903</v>
      </c>
      <c r="E730" s="31" t="s">
        <v>904</v>
      </c>
      <c r="F730" s="27">
        <v>0.66400000000000003</v>
      </c>
      <c r="G730" s="27" t="s">
        <v>1072</v>
      </c>
      <c r="H730" s="27" t="s">
        <v>260</v>
      </c>
      <c r="I730" s="27">
        <v>27.9</v>
      </c>
      <c r="J730" s="27">
        <f t="shared" si="78"/>
        <v>12</v>
      </c>
      <c r="K730" s="27"/>
      <c r="L730" s="27">
        <f t="shared" si="79"/>
        <v>27.9</v>
      </c>
      <c r="M730" s="27">
        <v>12</v>
      </c>
      <c r="N730" s="27">
        <f t="shared" si="80"/>
        <v>15.899999999999999</v>
      </c>
      <c r="O730" s="27" t="s">
        <v>1150</v>
      </c>
      <c r="P730" s="37"/>
    </row>
    <row r="731" spans="1:16" s="16" customFormat="1">
      <c r="A731" s="30">
        <v>11</v>
      </c>
      <c r="B731" s="27" t="s">
        <v>893</v>
      </c>
      <c r="C731" s="27" t="s">
        <v>899</v>
      </c>
      <c r="D731" s="27" t="s">
        <v>903</v>
      </c>
      <c r="E731" s="31" t="s">
        <v>905</v>
      </c>
      <c r="F731" s="27">
        <v>1.0169999999999999</v>
      </c>
      <c r="G731" s="27" t="s">
        <v>1072</v>
      </c>
      <c r="H731" s="27" t="s">
        <v>260</v>
      </c>
      <c r="I731" s="27">
        <v>42.7</v>
      </c>
      <c r="J731" s="27">
        <f t="shared" si="78"/>
        <v>18.3</v>
      </c>
      <c r="K731" s="27"/>
      <c r="L731" s="27">
        <f t="shared" si="79"/>
        <v>42.7</v>
      </c>
      <c r="M731" s="27">
        <v>18.3</v>
      </c>
      <c r="N731" s="27">
        <f t="shared" si="80"/>
        <v>24.400000000000002</v>
      </c>
      <c r="O731" s="27" t="s">
        <v>1150</v>
      </c>
      <c r="P731" s="37"/>
    </row>
    <row r="732" spans="1:16" s="16" customFormat="1">
      <c r="A732" s="30">
        <v>12</v>
      </c>
      <c r="B732" s="27" t="s">
        <v>893</v>
      </c>
      <c r="C732" s="27" t="s">
        <v>899</v>
      </c>
      <c r="D732" s="27" t="s">
        <v>903</v>
      </c>
      <c r="E732" s="31" t="s">
        <v>906</v>
      </c>
      <c r="F732" s="27">
        <v>1.1020000000000001</v>
      </c>
      <c r="G732" s="27" t="s">
        <v>1072</v>
      </c>
      <c r="H732" s="27" t="s">
        <v>260</v>
      </c>
      <c r="I732" s="27">
        <v>42.3</v>
      </c>
      <c r="J732" s="27">
        <f t="shared" si="78"/>
        <v>19.8</v>
      </c>
      <c r="K732" s="27"/>
      <c r="L732" s="27">
        <f t="shared" si="79"/>
        <v>42.3</v>
      </c>
      <c r="M732" s="27">
        <v>19.8</v>
      </c>
      <c r="N732" s="27">
        <f t="shared" si="80"/>
        <v>22.499999999999996</v>
      </c>
      <c r="O732" s="27" t="s">
        <v>1150</v>
      </c>
      <c r="P732" s="37"/>
    </row>
    <row r="733" spans="1:16" s="16" customFormat="1">
      <c r="A733" s="30">
        <v>13</v>
      </c>
      <c r="B733" s="27" t="s">
        <v>893</v>
      </c>
      <c r="C733" s="27" t="s">
        <v>899</v>
      </c>
      <c r="D733" s="27" t="s">
        <v>907</v>
      </c>
      <c r="E733" s="31" t="s">
        <v>908</v>
      </c>
      <c r="F733" s="27">
        <v>0.68200000000000005</v>
      </c>
      <c r="G733" s="27" t="s">
        <v>1072</v>
      </c>
      <c r="H733" s="27" t="s">
        <v>260</v>
      </c>
      <c r="I733" s="27">
        <v>28.6</v>
      </c>
      <c r="J733" s="27">
        <f t="shared" si="78"/>
        <v>12.3</v>
      </c>
      <c r="K733" s="27"/>
      <c r="L733" s="27">
        <f t="shared" si="79"/>
        <v>28.6</v>
      </c>
      <c r="M733" s="27">
        <v>12.3</v>
      </c>
      <c r="N733" s="27">
        <f t="shared" si="80"/>
        <v>16.3</v>
      </c>
      <c r="O733" s="27" t="s">
        <v>1150</v>
      </c>
      <c r="P733" s="37"/>
    </row>
    <row r="734" spans="1:16" s="16" customFormat="1">
      <c r="A734" s="30">
        <v>14</v>
      </c>
      <c r="B734" s="27" t="s">
        <v>893</v>
      </c>
      <c r="C734" s="27" t="s">
        <v>899</v>
      </c>
      <c r="D734" s="27" t="s">
        <v>907</v>
      </c>
      <c r="E734" s="31" t="s">
        <v>909</v>
      </c>
      <c r="F734" s="27">
        <v>0.34200000000000003</v>
      </c>
      <c r="G734" s="27" t="s">
        <v>1072</v>
      </c>
      <c r="H734" s="27" t="s">
        <v>260</v>
      </c>
      <c r="I734" s="27">
        <v>14.4</v>
      </c>
      <c r="J734" s="27">
        <f t="shared" si="78"/>
        <v>6.2</v>
      </c>
      <c r="K734" s="27"/>
      <c r="L734" s="27">
        <f t="shared" si="79"/>
        <v>14.4</v>
      </c>
      <c r="M734" s="27">
        <v>6.2</v>
      </c>
      <c r="N734" s="27">
        <f t="shared" si="80"/>
        <v>8.1999999999999993</v>
      </c>
      <c r="O734" s="27" t="s">
        <v>1150</v>
      </c>
      <c r="P734" s="37"/>
    </row>
    <row r="735" spans="1:16" s="16" customFormat="1">
      <c r="A735" s="30">
        <v>15</v>
      </c>
      <c r="B735" s="27" t="s">
        <v>893</v>
      </c>
      <c r="C735" s="27" t="s">
        <v>899</v>
      </c>
      <c r="D735" s="27" t="s">
        <v>910</v>
      </c>
      <c r="E735" s="31" t="s">
        <v>911</v>
      </c>
      <c r="F735" s="27">
        <v>3.0550000000000002</v>
      </c>
      <c r="G735" s="27" t="s">
        <v>1072</v>
      </c>
      <c r="H735" s="27" t="s">
        <v>260</v>
      </c>
      <c r="I735" s="27">
        <v>128.30000000000001</v>
      </c>
      <c r="J735" s="27">
        <f t="shared" si="78"/>
        <v>55</v>
      </c>
      <c r="K735" s="27"/>
      <c r="L735" s="27">
        <f t="shared" si="79"/>
        <v>128.30000000000001</v>
      </c>
      <c r="M735" s="27">
        <v>55</v>
      </c>
      <c r="N735" s="27">
        <f t="shared" si="80"/>
        <v>73.300000000000011</v>
      </c>
      <c r="O735" s="27" t="s">
        <v>1150</v>
      </c>
      <c r="P735" s="37"/>
    </row>
    <row r="736" spans="1:16" s="16" customFormat="1">
      <c r="A736" s="30">
        <v>16</v>
      </c>
      <c r="B736" s="27" t="s">
        <v>893</v>
      </c>
      <c r="C736" s="27" t="s">
        <v>899</v>
      </c>
      <c r="D736" s="27" t="s">
        <v>910</v>
      </c>
      <c r="E736" s="31" t="s">
        <v>912</v>
      </c>
      <c r="F736" s="27">
        <v>0.82599999999999996</v>
      </c>
      <c r="G736" s="27" t="s">
        <v>1072</v>
      </c>
      <c r="H736" s="27" t="s">
        <v>260</v>
      </c>
      <c r="I736" s="27">
        <v>34.700000000000003</v>
      </c>
      <c r="J736" s="27">
        <f t="shared" si="78"/>
        <v>15</v>
      </c>
      <c r="K736" s="27"/>
      <c r="L736" s="27">
        <f t="shared" si="79"/>
        <v>34.700000000000003</v>
      </c>
      <c r="M736" s="27">
        <v>15</v>
      </c>
      <c r="N736" s="27">
        <f t="shared" si="80"/>
        <v>19.700000000000003</v>
      </c>
      <c r="O736" s="27" t="s">
        <v>1150</v>
      </c>
      <c r="P736" s="37"/>
    </row>
    <row r="737" spans="1:16" s="16" customFormat="1">
      <c r="A737" s="30">
        <v>17</v>
      </c>
      <c r="B737" s="27" t="s">
        <v>893</v>
      </c>
      <c r="C737" s="27" t="s">
        <v>899</v>
      </c>
      <c r="D737" s="27" t="s">
        <v>910</v>
      </c>
      <c r="E737" s="31" t="s">
        <v>913</v>
      </c>
      <c r="F737" s="27">
        <v>1.0900000000000001</v>
      </c>
      <c r="G737" s="27" t="s">
        <v>1072</v>
      </c>
      <c r="H737" s="27" t="s">
        <v>260</v>
      </c>
      <c r="I737" s="27">
        <v>45.8</v>
      </c>
      <c r="J737" s="27">
        <f t="shared" si="78"/>
        <v>19.600000000000001</v>
      </c>
      <c r="K737" s="27"/>
      <c r="L737" s="27">
        <f t="shared" si="79"/>
        <v>45.8</v>
      </c>
      <c r="M737" s="27">
        <v>19.600000000000001</v>
      </c>
      <c r="N737" s="27">
        <f t="shared" si="80"/>
        <v>26.199999999999996</v>
      </c>
      <c r="O737" s="27" t="s">
        <v>1150</v>
      </c>
      <c r="P737" s="37"/>
    </row>
    <row r="738" spans="1:16" s="16" customFormat="1">
      <c r="A738" s="30">
        <v>18</v>
      </c>
      <c r="B738" s="27" t="s">
        <v>893</v>
      </c>
      <c r="C738" s="27" t="s">
        <v>899</v>
      </c>
      <c r="D738" s="27" t="s">
        <v>910</v>
      </c>
      <c r="E738" s="31" t="s">
        <v>914</v>
      </c>
      <c r="F738" s="27">
        <v>1.323</v>
      </c>
      <c r="G738" s="27" t="s">
        <v>1072</v>
      </c>
      <c r="H738" s="27" t="s">
        <v>260</v>
      </c>
      <c r="I738" s="27">
        <v>55.6</v>
      </c>
      <c r="J738" s="27">
        <f t="shared" si="78"/>
        <v>23.8</v>
      </c>
      <c r="K738" s="27"/>
      <c r="L738" s="27">
        <f t="shared" si="79"/>
        <v>55.6</v>
      </c>
      <c r="M738" s="27">
        <v>23.8</v>
      </c>
      <c r="N738" s="27">
        <f t="shared" si="80"/>
        <v>31.8</v>
      </c>
      <c r="O738" s="27" t="s">
        <v>1150</v>
      </c>
      <c r="P738" s="37"/>
    </row>
    <row r="739" spans="1:16" s="16" customFormat="1">
      <c r="A739" s="30">
        <v>19</v>
      </c>
      <c r="B739" s="27" t="s">
        <v>893</v>
      </c>
      <c r="C739" s="27" t="s">
        <v>899</v>
      </c>
      <c r="D739" s="27" t="s">
        <v>910</v>
      </c>
      <c r="E739" s="31" t="s">
        <v>913</v>
      </c>
      <c r="F739" s="27">
        <v>0.50700000000000001</v>
      </c>
      <c r="G739" s="27" t="s">
        <v>1072</v>
      </c>
      <c r="H739" s="27" t="s">
        <v>260</v>
      </c>
      <c r="I739" s="27">
        <v>21.3</v>
      </c>
      <c r="J739" s="27">
        <f t="shared" si="78"/>
        <v>9.1</v>
      </c>
      <c r="K739" s="27"/>
      <c r="L739" s="27">
        <f t="shared" si="79"/>
        <v>21.3</v>
      </c>
      <c r="M739" s="27">
        <v>9.1</v>
      </c>
      <c r="N739" s="27">
        <f t="shared" si="80"/>
        <v>12.200000000000001</v>
      </c>
      <c r="O739" s="27" t="s">
        <v>1150</v>
      </c>
      <c r="P739" s="37"/>
    </row>
    <row r="740" spans="1:16" s="16" customFormat="1">
      <c r="A740" s="30">
        <v>20</v>
      </c>
      <c r="B740" s="27" t="s">
        <v>893</v>
      </c>
      <c r="C740" s="27" t="s">
        <v>899</v>
      </c>
      <c r="D740" s="27" t="s">
        <v>915</v>
      </c>
      <c r="E740" s="31" t="s">
        <v>916</v>
      </c>
      <c r="F740" s="27">
        <v>2.2210000000000001</v>
      </c>
      <c r="G740" s="27" t="s">
        <v>1072</v>
      </c>
      <c r="H740" s="27" t="s">
        <v>221</v>
      </c>
      <c r="I740" s="27">
        <v>93.3</v>
      </c>
      <c r="J740" s="27">
        <f t="shared" si="78"/>
        <v>40</v>
      </c>
      <c r="K740" s="27"/>
      <c r="L740" s="27">
        <f t="shared" si="79"/>
        <v>93.3</v>
      </c>
      <c r="M740" s="27">
        <v>40</v>
      </c>
      <c r="N740" s="27">
        <f t="shared" si="80"/>
        <v>53.3</v>
      </c>
      <c r="O740" s="27" t="s">
        <v>1150</v>
      </c>
      <c r="P740" s="37"/>
    </row>
    <row r="741" spans="1:16" s="16" customFormat="1">
      <c r="A741" s="30">
        <v>21</v>
      </c>
      <c r="B741" s="27" t="s">
        <v>893</v>
      </c>
      <c r="C741" s="27" t="s">
        <v>899</v>
      </c>
      <c r="D741" s="27" t="s">
        <v>915</v>
      </c>
      <c r="E741" s="31" t="s">
        <v>917</v>
      </c>
      <c r="F741" s="27">
        <v>1.6319999999999999</v>
      </c>
      <c r="G741" s="27" t="s">
        <v>1072</v>
      </c>
      <c r="H741" s="27" t="s">
        <v>221</v>
      </c>
      <c r="I741" s="27">
        <v>68.5</v>
      </c>
      <c r="J741" s="27">
        <f t="shared" si="78"/>
        <v>29.3</v>
      </c>
      <c r="K741" s="27"/>
      <c r="L741" s="27">
        <f t="shared" si="79"/>
        <v>68.5</v>
      </c>
      <c r="M741" s="27">
        <v>29.3</v>
      </c>
      <c r="N741" s="27">
        <f t="shared" si="80"/>
        <v>39.200000000000003</v>
      </c>
      <c r="O741" s="27" t="s">
        <v>1150</v>
      </c>
      <c r="P741" s="37"/>
    </row>
    <row r="742" spans="1:16" s="16" customFormat="1">
      <c r="A742" s="30">
        <v>22</v>
      </c>
      <c r="B742" s="27" t="s">
        <v>893</v>
      </c>
      <c r="C742" s="27" t="s">
        <v>899</v>
      </c>
      <c r="D742" s="27" t="s">
        <v>915</v>
      </c>
      <c r="E742" s="31" t="s">
        <v>918</v>
      </c>
      <c r="F742" s="27">
        <v>1.1830000000000001</v>
      </c>
      <c r="G742" s="27" t="s">
        <v>1072</v>
      </c>
      <c r="H742" s="27" t="s">
        <v>221</v>
      </c>
      <c r="I742" s="27">
        <v>49.7</v>
      </c>
      <c r="J742" s="27">
        <f t="shared" si="78"/>
        <v>21.3</v>
      </c>
      <c r="K742" s="27"/>
      <c r="L742" s="27">
        <f t="shared" si="79"/>
        <v>49.7</v>
      </c>
      <c r="M742" s="27">
        <v>21.3</v>
      </c>
      <c r="N742" s="27">
        <f t="shared" si="80"/>
        <v>28.400000000000002</v>
      </c>
      <c r="O742" s="27" t="s">
        <v>1150</v>
      </c>
      <c r="P742" s="37"/>
    </row>
    <row r="743" spans="1:16" s="16" customFormat="1">
      <c r="A743" s="30">
        <v>23</v>
      </c>
      <c r="B743" s="27" t="s">
        <v>893</v>
      </c>
      <c r="C743" s="27" t="s">
        <v>899</v>
      </c>
      <c r="D743" s="27" t="s">
        <v>1094</v>
      </c>
      <c r="E743" s="57" t="s">
        <v>1085</v>
      </c>
      <c r="F743" s="43">
        <v>1</v>
      </c>
      <c r="G743" s="43" t="s">
        <v>1065</v>
      </c>
      <c r="H743" s="60">
        <v>3.5</v>
      </c>
      <c r="I743" s="27">
        <v>40</v>
      </c>
      <c r="J743" s="27">
        <f t="shared" si="78"/>
        <v>18</v>
      </c>
      <c r="K743" s="27"/>
      <c r="L743" s="27">
        <f t="shared" si="79"/>
        <v>40</v>
      </c>
      <c r="M743" s="27">
        <v>18</v>
      </c>
      <c r="N743" s="27">
        <f t="shared" si="80"/>
        <v>22</v>
      </c>
      <c r="O743" s="27" t="s">
        <v>1150</v>
      </c>
      <c r="P743" s="37"/>
    </row>
    <row r="744" spans="1:16" s="16" customFormat="1">
      <c r="A744" s="30">
        <v>24</v>
      </c>
      <c r="B744" s="27" t="s">
        <v>893</v>
      </c>
      <c r="C744" s="27" t="s">
        <v>899</v>
      </c>
      <c r="D744" s="27" t="s">
        <v>1095</v>
      </c>
      <c r="E744" s="57" t="s">
        <v>1086</v>
      </c>
      <c r="F744" s="43">
        <v>0.76</v>
      </c>
      <c r="G744" s="43" t="s">
        <v>1065</v>
      </c>
      <c r="H744" s="60">
        <v>3.5</v>
      </c>
      <c r="I744" s="27">
        <v>30.4</v>
      </c>
      <c r="J744" s="27">
        <f t="shared" si="78"/>
        <v>13.7</v>
      </c>
      <c r="K744" s="27"/>
      <c r="L744" s="27">
        <f t="shared" si="79"/>
        <v>30.4</v>
      </c>
      <c r="M744" s="27">
        <v>13.7</v>
      </c>
      <c r="N744" s="27">
        <f t="shared" si="80"/>
        <v>16.7</v>
      </c>
      <c r="O744" s="27" t="s">
        <v>1150</v>
      </c>
      <c r="P744" s="37"/>
    </row>
    <row r="745" spans="1:16" s="16" customFormat="1">
      <c r="A745" s="30">
        <v>25</v>
      </c>
      <c r="B745" s="27" t="s">
        <v>893</v>
      </c>
      <c r="C745" s="27" t="s">
        <v>899</v>
      </c>
      <c r="D745" s="27" t="s">
        <v>1096</v>
      </c>
      <c r="E745" s="57" t="s">
        <v>1087</v>
      </c>
      <c r="F745" s="43">
        <v>1</v>
      </c>
      <c r="G745" s="43" t="s">
        <v>1065</v>
      </c>
      <c r="H745" s="60">
        <v>3.5</v>
      </c>
      <c r="I745" s="27">
        <v>40</v>
      </c>
      <c r="J745" s="27">
        <f t="shared" si="78"/>
        <v>18</v>
      </c>
      <c r="K745" s="27"/>
      <c r="L745" s="27">
        <f t="shared" si="79"/>
        <v>40</v>
      </c>
      <c r="M745" s="27">
        <v>18</v>
      </c>
      <c r="N745" s="27">
        <f t="shared" si="80"/>
        <v>22</v>
      </c>
      <c r="O745" s="27" t="s">
        <v>1150</v>
      </c>
      <c r="P745" s="37"/>
    </row>
    <row r="746" spans="1:16" s="16" customFormat="1" ht="24">
      <c r="A746" s="30">
        <v>26</v>
      </c>
      <c r="B746" s="27" t="s">
        <v>893</v>
      </c>
      <c r="C746" s="27" t="s">
        <v>899</v>
      </c>
      <c r="D746" s="27" t="s">
        <v>1097</v>
      </c>
      <c r="E746" s="57" t="s">
        <v>1088</v>
      </c>
      <c r="F746" s="43">
        <v>1.8</v>
      </c>
      <c r="G746" s="43" t="s">
        <v>1065</v>
      </c>
      <c r="H746" s="60">
        <v>3.5</v>
      </c>
      <c r="I746" s="27">
        <v>72</v>
      </c>
      <c r="J746" s="27">
        <f t="shared" si="78"/>
        <v>32.4</v>
      </c>
      <c r="K746" s="27"/>
      <c r="L746" s="27">
        <f t="shared" si="79"/>
        <v>72</v>
      </c>
      <c r="M746" s="27">
        <v>32.4</v>
      </c>
      <c r="N746" s="27">
        <f t="shared" si="80"/>
        <v>39.6</v>
      </c>
      <c r="O746" s="27" t="s">
        <v>1150</v>
      </c>
      <c r="P746" s="37"/>
    </row>
    <row r="747" spans="1:16" s="16" customFormat="1">
      <c r="A747" s="30">
        <v>27</v>
      </c>
      <c r="B747" s="27" t="s">
        <v>893</v>
      </c>
      <c r="C747" s="27" t="s">
        <v>899</v>
      </c>
      <c r="D747" s="27" t="s">
        <v>1096</v>
      </c>
      <c r="E747" s="57" t="s">
        <v>1089</v>
      </c>
      <c r="F747" s="43">
        <v>1.5</v>
      </c>
      <c r="G747" s="43" t="s">
        <v>1065</v>
      </c>
      <c r="H747" s="60">
        <v>3.5</v>
      </c>
      <c r="I747" s="27">
        <v>60</v>
      </c>
      <c r="J747" s="27">
        <f t="shared" si="78"/>
        <v>27</v>
      </c>
      <c r="K747" s="27"/>
      <c r="L747" s="27">
        <f t="shared" si="79"/>
        <v>60</v>
      </c>
      <c r="M747" s="27">
        <v>27</v>
      </c>
      <c r="N747" s="27">
        <f t="shared" si="80"/>
        <v>33</v>
      </c>
      <c r="O747" s="27" t="s">
        <v>1150</v>
      </c>
      <c r="P747" s="37"/>
    </row>
    <row r="748" spans="1:16" s="16" customFormat="1">
      <c r="A748" s="30">
        <v>28</v>
      </c>
      <c r="B748" s="27" t="s">
        <v>893</v>
      </c>
      <c r="C748" s="27" t="s">
        <v>899</v>
      </c>
      <c r="D748" s="27" t="s">
        <v>1095</v>
      </c>
      <c r="E748" s="57" t="s">
        <v>1091</v>
      </c>
      <c r="F748" s="43">
        <v>1</v>
      </c>
      <c r="G748" s="43" t="s">
        <v>1065</v>
      </c>
      <c r="H748" s="60">
        <v>3.5</v>
      </c>
      <c r="I748" s="27">
        <v>40</v>
      </c>
      <c r="J748" s="27">
        <f t="shared" si="78"/>
        <v>18</v>
      </c>
      <c r="K748" s="27"/>
      <c r="L748" s="27">
        <f t="shared" si="79"/>
        <v>40</v>
      </c>
      <c r="M748" s="27">
        <v>18</v>
      </c>
      <c r="N748" s="27">
        <f t="shared" si="80"/>
        <v>22</v>
      </c>
      <c r="O748" s="27" t="s">
        <v>1150</v>
      </c>
      <c r="P748" s="37"/>
    </row>
    <row r="749" spans="1:16" s="16" customFormat="1">
      <c r="A749" s="30">
        <v>29</v>
      </c>
      <c r="B749" s="27" t="s">
        <v>893</v>
      </c>
      <c r="C749" s="27" t="s">
        <v>899</v>
      </c>
      <c r="D749" s="27" t="s">
        <v>1098</v>
      </c>
      <c r="E749" s="57" t="s">
        <v>1092</v>
      </c>
      <c r="F749" s="43">
        <v>0.65</v>
      </c>
      <c r="G749" s="43" t="s">
        <v>1065</v>
      </c>
      <c r="H749" s="60">
        <v>3.5</v>
      </c>
      <c r="I749" s="27">
        <v>26</v>
      </c>
      <c r="J749" s="27">
        <f t="shared" si="78"/>
        <v>11.700000000000001</v>
      </c>
      <c r="K749" s="27"/>
      <c r="L749" s="27">
        <f t="shared" si="79"/>
        <v>26</v>
      </c>
      <c r="M749" s="27">
        <v>11.700000000000001</v>
      </c>
      <c r="N749" s="27">
        <f t="shared" si="80"/>
        <v>14.299999999999999</v>
      </c>
      <c r="O749" s="27" t="s">
        <v>1150</v>
      </c>
      <c r="P749" s="37"/>
    </row>
    <row r="750" spans="1:16" s="16" customFormat="1">
      <c r="A750" s="30">
        <v>30</v>
      </c>
      <c r="B750" s="27" t="s">
        <v>893</v>
      </c>
      <c r="C750" s="27" t="s">
        <v>899</v>
      </c>
      <c r="D750" s="27" t="s">
        <v>1100</v>
      </c>
      <c r="E750" s="57" t="s">
        <v>1093</v>
      </c>
      <c r="F750" s="43">
        <v>0.81</v>
      </c>
      <c r="G750" s="43" t="s">
        <v>1065</v>
      </c>
      <c r="H750" s="60">
        <v>3.5</v>
      </c>
      <c r="I750" s="27">
        <v>32.4</v>
      </c>
      <c r="J750" s="27">
        <f t="shared" si="78"/>
        <v>14.6</v>
      </c>
      <c r="K750" s="27"/>
      <c r="L750" s="27">
        <f t="shared" si="79"/>
        <v>32.4</v>
      </c>
      <c r="M750" s="27">
        <v>14.6</v>
      </c>
      <c r="N750" s="27">
        <f t="shared" si="80"/>
        <v>17.799999999999997</v>
      </c>
      <c r="O750" s="27" t="s">
        <v>1150</v>
      </c>
      <c r="P750" s="37"/>
    </row>
    <row r="751" spans="1:16" s="16" customFormat="1">
      <c r="A751" s="30">
        <v>31</v>
      </c>
      <c r="B751" s="27" t="s">
        <v>893</v>
      </c>
      <c r="C751" s="27" t="s">
        <v>919</v>
      </c>
      <c r="D751" s="27" t="s">
        <v>920</v>
      </c>
      <c r="E751" s="31" t="s">
        <v>921</v>
      </c>
      <c r="F751" s="27">
        <v>4.5</v>
      </c>
      <c r="G751" s="27" t="s">
        <v>1072</v>
      </c>
      <c r="H751" s="27" t="s">
        <v>260</v>
      </c>
      <c r="I751" s="27">
        <v>140</v>
      </c>
      <c r="J751" s="27">
        <f t="shared" si="78"/>
        <v>81</v>
      </c>
      <c r="K751" s="27"/>
      <c r="L751" s="27">
        <f t="shared" si="79"/>
        <v>140</v>
      </c>
      <c r="M751" s="27">
        <v>81</v>
      </c>
      <c r="N751" s="27">
        <f t="shared" si="80"/>
        <v>59</v>
      </c>
      <c r="O751" s="27" t="s">
        <v>1150</v>
      </c>
      <c r="P751" s="37"/>
    </row>
    <row r="752" spans="1:16" s="16" customFormat="1">
      <c r="A752" s="30">
        <v>32</v>
      </c>
      <c r="B752" s="27" t="s">
        <v>893</v>
      </c>
      <c r="C752" s="27" t="s">
        <v>919</v>
      </c>
      <c r="D752" s="27" t="s">
        <v>920</v>
      </c>
      <c r="E752" s="31" t="s">
        <v>922</v>
      </c>
      <c r="F752" s="27">
        <v>1</v>
      </c>
      <c r="G752" s="27" t="s">
        <v>1072</v>
      </c>
      <c r="H752" s="27" t="s">
        <v>260</v>
      </c>
      <c r="I752" s="27">
        <v>40</v>
      </c>
      <c r="J752" s="27">
        <f t="shared" si="78"/>
        <v>18</v>
      </c>
      <c r="K752" s="27"/>
      <c r="L752" s="27">
        <f t="shared" si="79"/>
        <v>40</v>
      </c>
      <c r="M752" s="27">
        <v>18</v>
      </c>
      <c r="N752" s="27">
        <f t="shared" si="80"/>
        <v>22</v>
      </c>
      <c r="O752" s="27" t="s">
        <v>1150</v>
      </c>
      <c r="P752" s="37"/>
    </row>
    <row r="753" spans="1:16" s="16" customFormat="1">
      <c r="A753" s="30">
        <v>33</v>
      </c>
      <c r="B753" s="27" t="s">
        <v>893</v>
      </c>
      <c r="C753" s="27" t="s">
        <v>919</v>
      </c>
      <c r="D753" s="27" t="s">
        <v>923</v>
      </c>
      <c r="E753" s="31" t="s">
        <v>924</v>
      </c>
      <c r="F753" s="27">
        <v>0.95</v>
      </c>
      <c r="G753" s="27" t="s">
        <v>1072</v>
      </c>
      <c r="H753" s="27" t="s">
        <v>258</v>
      </c>
      <c r="I753" s="27">
        <v>57</v>
      </c>
      <c r="J753" s="27">
        <f t="shared" ref="J753:J784" si="81">M753</f>
        <v>17</v>
      </c>
      <c r="K753" s="27"/>
      <c r="L753" s="27">
        <f t="shared" ref="L753:L784" si="82">I753</f>
        <v>57</v>
      </c>
      <c r="M753" s="27">
        <v>17</v>
      </c>
      <c r="N753" s="27">
        <f t="shared" ref="N753:N784" si="83">L753-M753</f>
        <v>40</v>
      </c>
      <c r="O753" s="27" t="s">
        <v>1150</v>
      </c>
      <c r="P753" s="37"/>
    </row>
    <row r="754" spans="1:16" s="16" customFormat="1">
      <c r="A754" s="30">
        <v>34</v>
      </c>
      <c r="B754" s="27" t="s">
        <v>893</v>
      </c>
      <c r="C754" s="27" t="s">
        <v>919</v>
      </c>
      <c r="D754" s="27" t="s">
        <v>923</v>
      </c>
      <c r="E754" s="31" t="s">
        <v>925</v>
      </c>
      <c r="F754" s="27">
        <v>0.37</v>
      </c>
      <c r="G754" s="27" t="s">
        <v>1072</v>
      </c>
      <c r="H754" s="27" t="s">
        <v>258</v>
      </c>
      <c r="I754" s="27">
        <v>22.2</v>
      </c>
      <c r="J754" s="27">
        <f t="shared" si="81"/>
        <v>6.7</v>
      </c>
      <c r="K754" s="27"/>
      <c r="L754" s="27">
        <f t="shared" si="82"/>
        <v>22.2</v>
      </c>
      <c r="M754" s="27">
        <v>6.7</v>
      </c>
      <c r="N754" s="27">
        <f t="shared" si="83"/>
        <v>15.5</v>
      </c>
      <c r="O754" s="27" t="s">
        <v>1150</v>
      </c>
      <c r="P754" s="37"/>
    </row>
    <row r="755" spans="1:16" s="16" customFormat="1">
      <c r="A755" s="30">
        <v>35</v>
      </c>
      <c r="B755" s="27" t="s">
        <v>893</v>
      </c>
      <c r="C755" s="27" t="s">
        <v>919</v>
      </c>
      <c r="D755" s="27" t="s">
        <v>923</v>
      </c>
      <c r="E755" s="31" t="s">
        <v>926</v>
      </c>
      <c r="F755" s="27">
        <v>1.1200000000000001</v>
      </c>
      <c r="G755" s="27" t="s">
        <v>1072</v>
      </c>
      <c r="H755" s="27" t="s">
        <v>258</v>
      </c>
      <c r="I755" s="27">
        <v>67.2</v>
      </c>
      <c r="J755" s="27">
        <f t="shared" si="81"/>
        <v>20.2</v>
      </c>
      <c r="K755" s="27"/>
      <c r="L755" s="27">
        <f t="shared" si="82"/>
        <v>67.2</v>
      </c>
      <c r="M755" s="27">
        <v>20.2</v>
      </c>
      <c r="N755" s="27">
        <f t="shared" si="83"/>
        <v>47</v>
      </c>
      <c r="O755" s="27" t="s">
        <v>1150</v>
      </c>
      <c r="P755" s="37"/>
    </row>
    <row r="756" spans="1:16" s="16" customFormat="1">
      <c r="A756" s="30">
        <v>36</v>
      </c>
      <c r="B756" s="27" t="s">
        <v>893</v>
      </c>
      <c r="C756" s="27" t="s">
        <v>919</v>
      </c>
      <c r="D756" s="27" t="s">
        <v>923</v>
      </c>
      <c r="E756" s="31" t="s">
        <v>927</v>
      </c>
      <c r="F756" s="27">
        <v>0.75</v>
      </c>
      <c r="G756" s="27" t="s">
        <v>1072</v>
      </c>
      <c r="H756" s="27" t="s">
        <v>258</v>
      </c>
      <c r="I756" s="27">
        <v>45</v>
      </c>
      <c r="J756" s="27">
        <f t="shared" si="81"/>
        <v>13.5</v>
      </c>
      <c r="K756" s="27"/>
      <c r="L756" s="27">
        <f t="shared" si="82"/>
        <v>45</v>
      </c>
      <c r="M756" s="27">
        <v>13.5</v>
      </c>
      <c r="N756" s="27">
        <f t="shared" si="83"/>
        <v>31.5</v>
      </c>
      <c r="O756" s="27" t="s">
        <v>1150</v>
      </c>
      <c r="P756" s="37"/>
    </row>
    <row r="757" spans="1:16" s="16" customFormat="1">
      <c r="A757" s="30">
        <v>37</v>
      </c>
      <c r="B757" s="27" t="s">
        <v>893</v>
      </c>
      <c r="C757" s="27" t="s">
        <v>919</v>
      </c>
      <c r="D757" s="27" t="s">
        <v>928</v>
      </c>
      <c r="E757" s="31" t="s">
        <v>929</v>
      </c>
      <c r="F757" s="27">
        <v>2.8</v>
      </c>
      <c r="G757" s="27" t="s">
        <v>1072</v>
      </c>
      <c r="H757" s="27" t="s">
        <v>260</v>
      </c>
      <c r="I757" s="27">
        <v>112</v>
      </c>
      <c r="J757" s="27">
        <f t="shared" si="81"/>
        <v>50.4</v>
      </c>
      <c r="K757" s="27"/>
      <c r="L757" s="27">
        <f t="shared" si="82"/>
        <v>112</v>
      </c>
      <c r="M757" s="27">
        <v>50.4</v>
      </c>
      <c r="N757" s="27">
        <f t="shared" si="83"/>
        <v>61.6</v>
      </c>
      <c r="O757" s="27" t="s">
        <v>1150</v>
      </c>
      <c r="P757" s="37"/>
    </row>
    <row r="758" spans="1:16" s="16" customFormat="1">
      <c r="A758" s="30">
        <v>38</v>
      </c>
      <c r="B758" s="27" t="s">
        <v>893</v>
      </c>
      <c r="C758" s="27" t="s">
        <v>919</v>
      </c>
      <c r="D758" s="27" t="s">
        <v>928</v>
      </c>
      <c r="E758" s="31" t="s">
        <v>930</v>
      </c>
      <c r="F758" s="27">
        <v>4</v>
      </c>
      <c r="G758" s="27" t="s">
        <v>1072</v>
      </c>
      <c r="H758" s="27" t="s">
        <v>260</v>
      </c>
      <c r="I758" s="27">
        <v>160</v>
      </c>
      <c r="J758" s="27">
        <f t="shared" si="81"/>
        <v>72</v>
      </c>
      <c r="K758" s="27"/>
      <c r="L758" s="27">
        <f t="shared" si="82"/>
        <v>160</v>
      </c>
      <c r="M758" s="27">
        <v>72</v>
      </c>
      <c r="N758" s="27">
        <f t="shared" si="83"/>
        <v>88</v>
      </c>
      <c r="O758" s="27" t="s">
        <v>1150</v>
      </c>
      <c r="P758" s="37"/>
    </row>
    <row r="759" spans="1:16" s="16" customFormat="1">
      <c r="A759" s="30">
        <v>39</v>
      </c>
      <c r="B759" s="27" t="s">
        <v>893</v>
      </c>
      <c r="C759" s="27" t="s">
        <v>919</v>
      </c>
      <c r="D759" s="27" t="s">
        <v>931</v>
      </c>
      <c r="E759" s="31" t="s">
        <v>932</v>
      </c>
      <c r="F759" s="27">
        <v>4</v>
      </c>
      <c r="G759" s="27" t="s">
        <v>1072</v>
      </c>
      <c r="H759" s="27" t="s">
        <v>260</v>
      </c>
      <c r="I759" s="27">
        <v>160</v>
      </c>
      <c r="J759" s="27">
        <f t="shared" si="81"/>
        <v>72</v>
      </c>
      <c r="K759" s="27"/>
      <c r="L759" s="27">
        <f t="shared" si="82"/>
        <v>160</v>
      </c>
      <c r="M759" s="27">
        <v>72</v>
      </c>
      <c r="N759" s="27">
        <f t="shared" si="83"/>
        <v>88</v>
      </c>
      <c r="O759" s="27" t="s">
        <v>1150</v>
      </c>
      <c r="P759" s="37"/>
    </row>
    <row r="760" spans="1:16" s="16" customFormat="1">
      <c r="A760" s="30">
        <v>40</v>
      </c>
      <c r="B760" s="27" t="s">
        <v>893</v>
      </c>
      <c r="C760" s="27" t="s">
        <v>919</v>
      </c>
      <c r="D760" s="27" t="s">
        <v>931</v>
      </c>
      <c r="E760" s="31" t="s">
        <v>933</v>
      </c>
      <c r="F760" s="27">
        <v>2</v>
      </c>
      <c r="G760" s="27" t="s">
        <v>1072</v>
      </c>
      <c r="H760" s="27" t="s">
        <v>260</v>
      </c>
      <c r="I760" s="27">
        <v>80</v>
      </c>
      <c r="J760" s="27">
        <f t="shared" si="81"/>
        <v>36</v>
      </c>
      <c r="K760" s="27"/>
      <c r="L760" s="27">
        <f t="shared" si="82"/>
        <v>80</v>
      </c>
      <c r="M760" s="27">
        <v>36</v>
      </c>
      <c r="N760" s="27">
        <f t="shared" si="83"/>
        <v>44</v>
      </c>
      <c r="O760" s="27" t="s">
        <v>1150</v>
      </c>
      <c r="P760" s="37"/>
    </row>
    <row r="761" spans="1:16" s="16" customFormat="1">
      <c r="A761" s="30">
        <v>41</v>
      </c>
      <c r="B761" s="27" t="s">
        <v>893</v>
      </c>
      <c r="C761" s="27" t="s">
        <v>919</v>
      </c>
      <c r="D761" s="27" t="s">
        <v>1067</v>
      </c>
      <c r="E761" s="57" t="s">
        <v>1068</v>
      </c>
      <c r="F761" s="43">
        <v>2.67</v>
      </c>
      <c r="G761" s="43" t="s">
        <v>1065</v>
      </c>
      <c r="H761" s="60">
        <v>3.5</v>
      </c>
      <c r="I761" s="27">
        <v>106.8</v>
      </c>
      <c r="J761" s="27">
        <f t="shared" si="81"/>
        <v>48</v>
      </c>
      <c r="K761" s="27"/>
      <c r="L761" s="27">
        <f t="shared" si="82"/>
        <v>106.8</v>
      </c>
      <c r="M761" s="27">
        <v>48</v>
      </c>
      <c r="N761" s="27">
        <f t="shared" si="83"/>
        <v>58.8</v>
      </c>
      <c r="O761" s="27" t="s">
        <v>1150</v>
      </c>
      <c r="P761" s="37"/>
    </row>
    <row r="762" spans="1:16" s="16" customFormat="1">
      <c r="A762" s="30">
        <v>42</v>
      </c>
      <c r="B762" s="27" t="s">
        <v>893</v>
      </c>
      <c r="C762" s="27" t="s">
        <v>919</v>
      </c>
      <c r="D762" s="27" t="s">
        <v>1173</v>
      </c>
      <c r="E762" s="57" t="s">
        <v>1066</v>
      </c>
      <c r="F762" s="43">
        <v>3.02</v>
      </c>
      <c r="G762" s="43" t="s">
        <v>1065</v>
      </c>
      <c r="H762" s="60">
        <v>3.5</v>
      </c>
      <c r="I762" s="27">
        <v>120.8</v>
      </c>
      <c r="J762" s="27">
        <f t="shared" si="81"/>
        <v>54.4</v>
      </c>
      <c r="K762" s="27"/>
      <c r="L762" s="27">
        <f t="shared" si="82"/>
        <v>120.8</v>
      </c>
      <c r="M762" s="27">
        <v>54.4</v>
      </c>
      <c r="N762" s="27">
        <f t="shared" si="83"/>
        <v>66.400000000000006</v>
      </c>
      <c r="O762" s="27" t="s">
        <v>1150</v>
      </c>
      <c r="P762" s="37"/>
    </row>
    <row r="763" spans="1:16" s="16" customFormat="1" ht="24">
      <c r="A763" s="30">
        <v>43</v>
      </c>
      <c r="B763" s="27" t="s">
        <v>893</v>
      </c>
      <c r="C763" s="27" t="s">
        <v>919</v>
      </c>
      <c r="D763" s="43" t="s">
        <v>1174</v>
      </c>
      <c r="E763" s="57" t="s">
        <v>1069</v>
      </c>
      <c r="F763" s="43">
        <v>3.5</v>
      </c>
      <c r="G763" s="43" t="s">
        <v>1072</v>
      </c>
      <c r="H763" s="60">
        <v>3.5</v>
      </c>
      <c r="I763" s="27">
        <v>164</v>
      </c>
      <c r="J763" s="27">
        <f t="shared" si="81"/>
        <v>63</v>
      </c>
      <c r="K763" s="27"/>
      <c r="L763" s="27">
        <f t="shared" si="82"/>
        <v>164</v>
      </c>
      <c r="M763" s="27">
        <v>63</v>
      </c>
      <c r="N763" s="27">
        <f t="shared" si="83"/>
        <v>101</v>
      </c>
      <c r="O763" s="27" t="s">
        <v>1150</v>
      </c>
      <c r="P763" s="37"/>
    </row>
    <row r="764" spans="1:16" s="16" customFormat="1">
      <c r="A764" s="30">
        <v>44</v>
      </c>
      <c r="B764" s="27" t="s">
        <v>893</v>
      </c>
      <c r="C764" s="27" t="s">
        <v>919</v>
      </c>
      <c r="D764" s="43" t="s">
        <v>1175</v>
      </c>
      <c r="E764" s="57" t="s">
        <v>1070</v>
      </c>
      <c r="F764" s="43">
        <v>1.17</v>
      </c>
      <c r="G764" s="43" t="s">
        <v>1072</v>
      </c>
      <c r="H764" s="60">
        <v>3.5</v>
      </c>
      <c r="I764" s="27">
        <v>46.8</v>
      </c>
      <c r="J764" s="27">
        <f t="shared" si="81"/>
        <v>21</v>
      </c>
      <c r="K764" s="27"/>
      <c r="L764" s="27">
        <f t="shared" si="82"/>
        <v>46.8</v>
      </c>
      <c r="M764" s="27">
        <v>21</v>
      </c>
      <c r="N764" s="27">
        <f t="shared" si="83"/>
        <v>25.799999999999997</v>
      </c>
      <c r="O764" s="27" t="s">
        <v>1150</v>
      </c>
      <c r="P764" s="37"/>
    </row>
    <row r="765" spans="1:16" s="16" customFormat="1">
      <c r="A765" s="30">
        <v>45</v>
      </c>
      <c r="B765" s="27" t="s">
        <v>893</v>
      </c>
      <c r="C765" s="27" t="s">
        <v>919</v>
      </c>
      <c r="D765" s="43" t="s">
        <v>1175</v>
      </c>
      <c r="E765" s="57" t="s">
        <v>1071</v>
      </c>
      <c r="F765" s="43">
        <v>1.78</v>
      </c>
      <c r="G765" s="43" t="s">
        <v>1072</v>
      </c>
      <c r="H765" s="60">
        <v>3.5</v>
      </c>
      <c r="I765" s="27">
        <v>71.2</v>
      </c>
      <c r="J765" s="27">
        <f t="shared" si="81"/>
        <v>32</v>
      </c>
      <c r="K765" s="27"/>
      <c r="L765" s="27">
        <f t="shared" si="82"/>
        <v>71.2</v>
      </c>
      <c r="M765" s="27">
        <v>32</v>
      </c>
      <c r="N765" s="27">
        <f t="shared" si="83"/>
        <v>39.200000000000003</v>
      </c>
      <c r="O765" s="27" t="s">
        <v>1150</v>
      </c>
      <c r="P765" s="37"/>
    </row>
    <row r="766" spans="1:16" s="16" customFormat="1">
      <c r="A766" s="30">
        <v>46</v>
      </c>
      <c r="B766" s="27" t="s">
        <v>893</v>
      </c>
      <c r="C766" s="27" t="s">
        <v>919</v>
      </c>
      <c r="D766" s="43" t="s">
        <v>1176</v>
      </c>
      <c r="E766" s="57" t="s">
        <v>1172</v>
      </c>
      <c r="F766" s="43">
        <v>0.96</v>
      </c>
      <c r="G766" s="43" t="s">
        <v>1072</v>
      </c>
      <c r="H766" s="60">
        <v>3.5</v>
      </c>
      <c r="I766" s="27">
        <v>38.4</v>
      </c>
      <c r="J766" s="27">
        <f t="shared" si="81"/>
        <v>17.3</v>
      </c>
      <c r="K766" s="27"/>
      <c r="L766" s="27">
        <f t="shared" si="82"/>
        <v>38.4</v>
      </c>
      <c r="M766" s="27">
        <v>17.3</v>
      </c>
      <c r="N766" s="27">
        <f t="shared" si="83"/>
        <v>21.099999999999998</v>
      </c>
      <c r="O766" s="27" t="s">
        <v>1150</v>
      </c>
      <c r="P766" s="37"/>
    </row>
    <row r="767" spans="1:16" s="16" customFormat="1">
      <c r="A767" s="30">
        <v>47</v>
      </c>
      <c r="B767" s="27" t="s">
        <v>893</v>
      </c>
      <c r="C767" s="27" t="s">
        <v>919</v>
      </c>
      <c r="D767" s="27" t="s">
        <v>1177</v>
      </c>
      <c r="E767" s="31" t="s">
        <v>1108</v>
      </c>
      <c r="F767" s="27">
        <v>3.06</v>
      </c>
      <c r="G767" s="43" t="s">
        <v>1072</v>
      </c>
      <c r="H767" s="60">
        <v>3.5</v>
      </c>
      <c r="I767" s="27">
        <v>122.4</v>
      </c>
      <c r="J767" s="27">
        <f t="shared" si="81"/>
        <v>55.1</v>
      </c>
      <c r="K767" s="27"/>
      <c r="L767" s="27">
        <f t="shared" si="82"/>
        <v>122.4</v>
      </c>
      <c r="M767" s="27">
        <v>55.1</v>
      </c>
      <c r="N767" s="27">
        <f t="shared" si="83"/>
        <v>67.300000000000011</v>
      </c>
      <c r="O767" s="27" t="s">
        <v>1150</v>
      </c>
      <c r="P767" s="37"/>
    </row>
    <row r="768" spans="1:16" s="16" customFormat="1">
      <c r="A768" s="30">
        <v>48</v>
      </c>
      <c r="B768" s="27" t="s">
        <v>893</v>
      </c>
      <c r="C768" s="27" t="s">
        <v>919</v>
      </c>
      <c r="D768" s="27" t="s">
        <v>1178</v>
      </c>
      <c r="E768" s="31" t="s">
        <v>1109</v>
      </c>
      <c r="F768" s="27">
        <v>2.2000000000000002</v>
      </c>
      <c r="G768" s="43" t="s">
        <v>1072</v>
      </c>
      <c r="H768" s="60">
        <v>3.5</v>
      </c>
      <c r="I768" s="27">
        <v>81.400000000000006</v>
      </c>
      <c r="J768" s="27">
        <f t="shared" si="81"/>
        <v>39.6</v>
      </c>
      <c r="K768" s="27"/>
      <c r="L768" s="27">
        <f t="shared" si="82"/>
        <v>81.400000000000006</v>
      </c>
      <c r="M768" s="27">
        <v>39.6</v>
      </c>
      <c r="N768" s="27">
        <f t="shared" si="83"/>
        <v>41.800000000000004</v>
      </c>
      <c r="O768" s="27" t="s">
        <v>1150</v>
      </c>
      <c r="P768" s="37"/>
    </row>
    <row r="769" spans="1:16" s="16" customFormat="1">
      <c r="A769" s="30">
        <v>49</v>
      </c>
      <c r="B769" s="27" t="s">
        <v>893</v>
      </c>
      <c r="C769" s="27" t="s">
        <v>919</v>
      </c>
      <c r="D769" s="27" t="s">
        <v>1193</v>
      </c>
      <c r="E769" s="31" t="s">
        <v>1194</v>
      </c>
      <c r="F769" s="27">
        <v>1.29</v>
      </c>
      <c r="G769" s="43" t="s">
        <v>1072</v>
      </c>
      <c r="H769" s="60">
        <v>3.5</v>
      </c>
      <c r="I769" s="27">
        <v>51</v>
      </c>
      <c r="J769" s="27">
        <f t="shared" si="81"/>
        <v>23.2</v>
      </c>
      <c r="K769" s="27"/>
      <c r="L769" s="27">
        <f t="shared" si="82"/>
        <v>51</v>
      </c>
      <c r="M769" s="27">
        <v>23.2</v>
      </c>
      <c r="N769" s="27">
        <f t="shared" si="83"/>
        <v>27.8</v>
      </c>
      <c r="O769" s="27" t="s">
        <v>1150</v>
      </c>
      <c r="P769" s="37"/>
    </row>
    <row r="770" spans="1:16" s="16" customFormat="1">
      <c r="A770" s="30">
        <v>50</v>
      </c>
      <c r="B770" s="27" t="s">
        <v>893</v>
      </c>
      <c r="C770" s="27" t="s">
        <v>934</v>
      </c>
      <c r="D770" s="27" t="s">
        <v>935</v>
      </c>
      <c r="E770" s="31" t="s">
        <v>936</v>
      </c>
      <c r="F770" s="27">
        <v>2</v>
      </c>
      <c r="G770" s="27" t="s">
        <v>1072</v>
      </c>
      <c r="H770" s="27" t="s">
        <v>260</v>
      </c>
      <c r="I770" s="27">
        <v>90</v>
      </c>
      <c r="J770" s="27">
        <f t="shared" si="81"/>
        <v>36</v>
      </c>
      <c r="K770" s="27"/>
      <c r="L770" s="27">
        <f t="shared" si="82"/>
        <v>90</v>
      </c>
      <c r="M770" s="27">
        <v>36</v>
      </c>
      <c r="N770" s="27">
        <f t="shared" si="83"/>
        <v>54</v>
      </c>
      <c r="O770" s="27" t="s">
        <v>1150</v>
      </c>
      <c r="P770" s="37"/>
    </row>
    <row r="771" spans="1:16" s="16" customFormat="1">
      <c r="A771" s="30">
        <v>51</v>
      </c>
      <c r="B771" s="27" t="s">
        <v>893</v>
      </c>
      <c r="C771" s="27" t="s">
        <v>934</v>
      </c>
      <c r="D771" s="27" t="s">
        <v>935</v>
      </c>
      <c r="E771" s="31" t="s">
        <v>937</v>
      </c>
      <c r="F771" s="27">
        <v>2</v>
      </c>
      <c r="G771" s="27" t="s">
        <v>1072</v>
      </c>
      <c r="H771" s="27" t="s">
        <v>260</v>
      </c>
      <c r="I771" s="27">
        <v>54</v>
      </c>
      <c r="J771" s="27">
        <f t="shared" si="81"/>
        <v>36</v>
      </c>
      <c r="K771" s="27"/>
      <c r="L771" s="27">
        <f t="shared" si="82"/>
        <v>54</v>
      </c>
      <c r="M771" s="27">
        <v>36</v>
      </c>
      <c r="N771" s="27">
        <f t="shared" si="83"/>
        <v>18</v>
      </c>
      <c r="O771" s="27" t="s">
        <v>1150</v>
      </c>
      <c r="P771" s="37"/>
    </row>
    <row r="772" spans="1:16" s="16" customFormat="1" ht="24">
      <c r="A772" s="30">
        <v>52</v>
      </c>
      <c r="B772" s="27" t="s">
        <v>893</v>
      </c>
      <c r="C772" s="27" t="s">
        <v>934</v>
      </c>
      <c r="D772" s="27" t="s">
        <v>935</v>
      </c>
      <c r="E772" s="31" t="s">
        <v>938</v>
      </c>
      <c r="F772" s="27">
        <v>0.624</v>
      </c>
      <c r="G772" s="27" t="s">
        <v>1072</v>
      </c>
      <c r="H772" s="27" t="s">
        <v>260</v>
      </c>
      <c r="I772" s="27">
        <v>28.1</v>
      </c>
      <c r="J772" s="27">
        <f t="shared" si="81"/>
        <v>11.2</v>
      </c>
      <c r="K772" s="27"/>
      <c r="L772" s="27">
        <f t="shared" si="82"/>
        <v>28.1</v>
      </c>
      <c r="M772" s="27">
        <v>11.2</v>
      </c>
      <c r="N772" s="27">
        <f t="shared" si="83"/>
        <v>16.900000000000002</v>
      </c>
      <c r="O772" s="27" t="s">
        <v>1150</v>
      </c>
      <c r="P772" s="37"/>
    </row>
    <row r="773" spans="1:16" s="16" customFormat="1">
      <c r="A773" s="30">
        <v>53</v>
      </c>
      <c r="B773" s="27" t="s">
        <v>893</v>
      </c>
      <c r="C773" s="27" t="s">
        <v>934</v>
      </c>
      <c r="D773" s="27" t="s">
        <v>939</v>
      </c>
      <c r="E773" s="31" t="s">
        <v>940</v>
      </c>
      <c r="F773" s="27">
        <v>2.7349999999999999</v>
      </c>
      <c r="G773" s="27" t="s">
        <v>1072</v>
      </c>
      <c r="H773" s="27" t="s">
        <v>260</v>
      </c>
      <c r="I773" s="27">
        <v>168.1</v>
      </c>
      <c r="J773" s="27">
        <f t="shared" si="81"/>
        <v>49.2</v>
      </c>
      <c r="K773" s="27"/>
      <c r="L773" s="27">
        <f t="shared" si="82"/>
        <v>168.1</v>
      </c>
      <c r="M773" s="27">
        <v>49.2</v>
      </c>
      <c r="N773" s="27">
        <f t="shared" si="83"/>
        <v>118.89999999999999</v>
      </c>
      <c r="O773" s="27" t="s">
        <v>1150</v>
      </c>
      <c r="P773" s="37"/>
    </row>
    <row r="774" spans="1:16" s="16" customFormat="1">
      <c r="A774" s="30">
        <v>54</v>
      </c>
      <c r="B774" s="27" t="s">
        <v>893</v>
      </c>
      <c r="C774" s="27" t="s">
        <v>934</v>
      </c>
      <c r="D774" s="27" t="s">
        <v>939</v>
      </c>
      <c r="E774" s="31" t="s">
        <v>941</v>
      </c>
      <c r="F774" s="27">
        <v>0.60199999999999998</v>
      </c>
      <c r="G774" s="27" t="s">
        <v>1072</v>
      </c>
      <c r="H774" s="27" t="s">
        <v>260</v>
      </c>
      <c r="I774" s="27">
        <v>53.1</v>
      </c>
      <c r="J774" s="27">
        <f t="shared" si="81"/>
        <v>10.8</v>
      </c>
      <c r="K774" s="27"/>
      <c r="L774" s="27">
        <f t="shared" si="82"/>
        <v>53.1</v>
      </c>
      <c r="M774" s="27">
        <v>10.8</v>
      </c>
      <c r="N774" s="27">
        <f t="shared" si="83"/>
        <v>42.3</v>
      </c>
      <c r="O774" s="27" t="s">
        <v>1150</v>
      </c>
      <c r="P774" s="37"/>
    </row>
    <row r="775" spans="1:16" s="16" customFormat="1">
      <c r="A775" s="30">
        <v>55</v>
      </c>
      <c r="B775" s="27" t="s">
        <v>893</v>
      </c>
      <c r="C775" s="27" t="s">
        <v>934</v>
      </c>
      <c r="D775" s="27" t="s">
        <v>939</v>
      </c>
      <c r="E775" s="31" t="s">
        <v>942</v>
      </c>
      <c r="F775" s="27">
        <v>0.92</v>
      </c>
      <c r="G775" s="27" t="s">
        <v>1072</v>
      </c>
      <c r="H775" s="27" t="s">
        <v>260</v>
      </c>
      <c r="I775" s="27">
        <v>41.4</v>
      </c>
      <c r="J775" s="27">
        <f t="shared" si="81"/>
        <v>16.600000000000001</v>
      </c>
      <c r="K775" s="27"/>
      <c r="L775" s="27">
        <f t="shared" si="82"/>
        <v>41.4</v>
      </c>
      <c r="M775" s="27">
        <v>16.600000000000001</v>
      </c>
      <c r="N775" s="27">
        <f t="shared" si="83"/>
        <v>24.799999999999997</v>
      </c>
      <c r="O775" s="27" t="s">
        <v>1150</v>
      </c>
      <c r="P775" s="37"/>
    </row>
    <row r="776" spans="1:16" s="16" customFormat="1">
      <c r="A776" s="30">
        <v>56</v>
      </c>
      <c r="B776" s="27" t="s">
        <v>893</v>
      </c>
      <c r="C776" s="27" t="s">
        <v>934</v>
      </c>
      <c r="D776" s="27" t="s">
        <v>939</v>
      </c>
      <c r="E776" s="31" t="s">
        <v>943</v>
      </c>
      <c r="F776" s="27">
        <v>0.93200000000000005</v>
      </c>
      <c r="G776" s="27" t="s">
        <v>1072</v>
      </c>
      <c r="H776" s="27" t="s">
        <v>260</v>
      </c>
      <c r="I776" s="27">
        <v>54.5</v>
      </c>
      <c r="J776" s="27">
        <f t="shared" si="81"/>
        <v>16.8</v>
      </c>
      <c r="K776" s="27"/>
      <c r="L776" s="27">
        <f t="shared" si="82"/>
        <v>54.5</v>
      </c>
      <c r="M776" s="27">
        <v>16.8</v>
      </c>
      <c r="N776" s="27">
        <f t="shared" si="83"/>
        <v>37.700000000000003</v>
      </c>
      <c r="O776" s="27" t="s">
        <v>1150</v>
      </c>
      <c r="P776" s="37"/>
    </row>
    <row r="777" spans="1:16" s="16" customFormat="1" ht="24">
      <c r="A777" s="30">
        <v>57</v>
      </c>
      <c r="B777" s="27" t="s">
        <v>893</v>
      </c>
      <c r="C777" s="27" t="s">
        <v>934</v>
      </c>
      <c r="D777" s="27" t="s">
        <v>939</v>
      </c>
      <c r="E777" s="31" t="s">
        <v>944</v>
      </c>
      <c r="F777" s="27">
        <v>2.605</v>
      </c>
      <c r="G777" s="27" t="s">
        <v>1072</v>
      </c>
      <c r="H777" s="27" t="s">
        <v>260</v>
      </c>
      <c r="I777" s="27">
        <v>117.2</v>
      </c>
      <c r="J777" s="27">
        <f t="shared" si="81"/>
        <v>46.9</v>
      </c>
      <c r="K777" s="27"/>
      <c r="L777" s="27">
        <f t="shared" si="82"/>
        <v>117.2</v>
      </c>
      <c r="M777" s="27">
        <v>46.9</v>
      </c>
      <c r="N777" s="27">
        <f t="shared" si="83"/>
        <v>70.300000000000011</v>
      </c>
      <c r="O777" s="27" t="s">
        <v>1150</v>
      </c>
      <c r="P777" s="37"/>
    </row>
    <row r="778" spans="1:16" s="16" customFormat="1" ht="24">
      <c r="A778" s="30">
        <v>58</v>
      </c>
      <c r="B778" s="27" t="s">
        <v>893</v>
      </c>
      <c r="C778" s="27" t="s">
        <v>934</v>
      </c>
      <c r="D778" s="27" t="s">
        <v>939</v>
      </c>
      <c r="E778" s="31" t="s">
        <v>944</v>
      </c>
      <c r="F778" s="27">
        <v>2.6880000000000002</v>
      </c>
      <c r="G778" s="27" t="s">
        <v>1072</v>
      </c>
      <c r="H778" s="27" t="s">
        <v>260</v>
      </c>
      <c r="I778" s="27">
        <v>121</v>
      </c>
      <c r="J778" s="27">
        <f t="shared" si="81"/>
        <v>48.4</v>
      </c>
      <c r="K778" s="27"/>
      <c r="L778" s="27">
        <f t="shared" si="82"/>
        <v>121</v>
      </c>
      <c r="M778" s="27">
        <v>48.4</v>
      </c>
      <c r="N778" s="27">
        <f t="shared" si="83"/>
        <v>72.599999999999994</v>
      </c>
      <c r="O778" s="27" t="s">
        <v>1150</v>
      </c>
      <c r="P778" s="37"/>
    </row>
    <row r="779" spans="1:16" s="16" customFormat="1">
      <c r="A779" s="30">
        <v>59</v>
      </c>
      <c r="B779" s="27" t="s">
        <v>893</v>
      </c>
      <c r="C779" s="27" t="s">
        <v>934</v>
      </c>
      <c r="D779" s="27" t="s">
        <v>945</v>
      </c>
      <c r="E779" s="31" t="s">
        <v>946</v>
      </c>
      <c r="F779" s="27">
        <v>2.9249999999999998</v>
      </c>
      <c r="G779" s="27" t="s">
        <v>1072</v>
      </c>
      <c r="H779" s="27" t="s">
        <v>260</v>
      </c>
      <c r="I779" s="27">
        <v>131.6</v>
      </c>
      <c r="J779" s="27">
        <f t="shared" si="81"/>
        <v>52.6</v>
      </c>
      <c r="K779" s="27"/>
      <c r="L779" s="27">
        <f t="shared" si="82"/>
        <v>131.6</v>
      </c>
      <c r="M779" s="27">
        <v>52.6</v>
      </c>
      <c r="N779" s="27">
        <f t="shared" si="83"/>
        <v>79</v>
      </c>
      <c r="O779" s="27" t="s">
        <v>1150</v>
      </c>
      <c r="P779" s="37"/>
    </row>
    <row r="780" spans="1:16" s="16" customFormat="1">
      <c r="A780" s="30">
        <v>60</v>
      </c>
      <c r="B780" s="27" t="s">
        <v>893</v>
      </c>
      <c r="C780" s="27" t="s">
        <v>934</v>
      </c>
      <c r="D780" s="27" t="s">
        <v>945</v>
      </c>
      <c r="E780" s="31" t="s">
        <v>947</v>
      </c>
      <c r="F780" s="27">
        <v>1.6679999999999999</v>
      </c>
      <c r="G780" s="27" t="s">
        <v>1072</v>
      </c>
      <c r="H780" s="27" t="s">
        <v>260</v>
      </c>
      <c r="I780" s="27">
        <v>75.099999999999994</v>
      </c>
      <c r="J780" s="27">
        <f t="shared" si="81"/>
        <v>30</v>
      </c>
      <c r="K780" s="27"/>
      <c r="L780" s="27">
        <f t="shared" si="82"/>
        <v>75.099999999999994</v>
      </c>
      <c r="M780" s="27">
        <v>30</v>
      </c>
      <c r="N780" s="27">
        <f t="shared" si="83"/>
        <v>45.099999999999994</v>
      </c>
      <c r="O780" s="27" t="s">
        <v>1150</v>
      </c>
      <c r="P780" s="37"/>
    </row>
    <row r="781" spans="1:16" s="16" customFormat="1">
      <c r="A781" s="30">
        <v>61</v>
      </c>
      <c r="B781" s="27" t="s">
        <v>893</v>
      </c>
      <c r="C781" s="27" t="s">
        <v>934</v>
      </c>
      <c r="D781" s="27" t="s">
        <v>945</v>
      </c>
      <c r="E781" s="31" t="s">
        <v>948</v>
      </c>
      <c r="F781" s="27">
        <v>1</v>
      </c>
      <c r="G781" s="27" t="s">
        <v>1072</v>
      </c>
      <c r="H781" s="27" t="s">
        <v>260</v>
      </c>
      <c r="I781" s="27">
        <v>45</v>
      </c>
      <c r="J781" s="27">
        <f t="shared" si="81"/>
        <v>18</v>
      </c>
      <c r="K781" s="27"/>
      <c r="L781" s="27">
        <f t="shared" si="82"/>
        <v>45</v>
      </c>
      <c r="M781" s="27">
        <v>18</v>
      </c>
      <c r="N781" s="27">
        <f t="shared" si="83"/>
        <v>27</v>
      </c>
      <c r="O781" s="27" t="s">
        <v>1150</v>
      </c>
      <c r="P781" s="37"/>
    </row>
    <row r="782" spans="1:16" s="16" customFormat="1">
      <c r="A782" s="30">
        <v>62</v>
      </c>
      <c r="B782" s="27" t="s">
        <v>893</v>
      </c>
      <c r="C782" s="27" t="s">
        <v>934</v>
      </c>
      <c r="D782" s="27" t="s">
        <v>945</v>
      </c>
      <c r="E782" s="31" t="s">
        <v>949</v>
      </c>
      <c r="F782" s="27">
        <v>2</v>
      </c>
      <c r="G782" s="27" t="s">
        <v>1072</v>
      </c>
      <c r="H782" s="27" t="s">
        <v>260</v>
      </c>
      <c r="I782" s="27">
        <v>90</v>
      </c>
      <c r="J782" s="27">
        <f t="shared" si="81"/>
        <v>36</v>
      </c>
      <c r="K782" s="27"/>
      <c r="L782" s="27">
        <f t="shared" si="82"/>
        <v>90</v>
      </c>
      <c r="M782" s="27">
        <v>36</v>
      </c>
      <c r="N782" s="27">
        <f t="shared" si="83"/>
        <v>54</v>
      </c>
      <c r="O782" s="27" t="s">
        <v>1150</v>
      </c>
      <c r="P782" s="37"/>
    </row>
    <row r="783" spans="1:16" s="16" customFormat="1">
      <c r="A783" s="30">
        <v>63</v>
      </c>
      <c r="B783" s="27" t="s">
        <v>893</v>
      </c>
      <c r="C783" s="27" t="s">
        <v>934</v>
      </c>
      <c r="D783" s="27" t="s">
        <v>945</v>
      </c>
      <c r="E783" s="31" t="s">
        <v>950</v>
      </c>
      <c r="F783" s="27">
        <v>1.504</v>
      </c>
      <c r="G783" s="27" t="s">
        <v>1072</v>
      </c>
      <c r="H783" s="27" t="s">
        <v>260</v>
      </c>
      <c r="I783" s="27">
        <v>67.7</v>
      </c>
      <c r="J783" s="27">
        <f t="shared" si="81"/>
        <v>27</v>
      </c>
      <c r="K783" s="27"/>
      <c r="L783" s="27">
        <f t="shared" si="82"/>
        <v>67.7</v>
      </c>
      <c r="M783" s="27">
        <v>27</v>
      </c>
      <c r="N783" s="27">
        <f t="shared" si="83"/>
        <v>40.700000000000003</v>
      </c>
      <c r="O783" s="27" t="s">
        <v>1150</v>
      </c>
      <c r="P783" s="37"/>
    </row>
    <row r="784" spans="1:16" s="16" customFormat="1">
      <c r="A784" s="30">
        <v>64</v>
      </c>
      <c r="B784" s="27" t="s">
        <v>893</v>
      </c>
      <c r="C784" s="27" t="s">
        <v>934</v>
      </c>
      <c r="D784" s="27" t="s">
        <v>945</v>
      </c>
      <c r="E784" s="31" t="s">
        <v>951</v>
      </c>
      <c r="F784" s="27">
        <v>3.2629999999999999</v>
      </c>
      <c r="G784" s="27" t="s">
        <v>1072</v>
      </c>
      <c r="H784" s="27" t="s">
        <v>260</v>
      </c>
      <c r="I784" s="27">
        <v>146.80000000000001</v>
      </c>
      <c r="J784" s="27">
        <f t="shared" si="81"/>
        <v>58.7</v>
      </c>
      <c r="K784" s="27"/>
      <c r="L784" s="27">
        <f t="shared" si="82"/>
        <v>146.80000000000001</v>
      </c>
      <c r="M784" s="27">
        <v>58.7</v>
      </c>
      <c r="N784" s="27">
        <f t="shared" si="83"/>
        <v>88.100000000000009</v>
      </c>
      <c r="O784" s="27" t="s">
        <v>1150</v>
      </c>
      <c r="P784" s="37"/>
    </row>
    <row r="785" spans="1:16" s="16" customFormat="1">
      <c r="A785" s="30">
        <v>65</v>
      </c>
      <c r="B785" s="27" t="s">
        <v>893</v>
      </c>
      <c r="C785" s="27" t="s">
        <v>934</v>
      </c>
      <c r="D785" s="27" t="s">
        <v>952</v>
      </c>
      <c r="E785" s="31" t="s">
        <v>953</v>
      </c>
      <c r="F785" s="27">
        <v>4.5570000000000004</v>
      </c>
      <c r="G785" s="27" t="s">
        <v>1072</v>
      </c>
      <c r="H785" s="27" t="s">
        <v>260</v>
      </c>
      <c r="I785" s="27">
        <v>205.1</v>
      </c>
      <c r="J785" s="27">
        <f t="shared" ref="J785:J811" si="84">M785</f>
        <v>82</v>
      </c>
      <c r="K785" s="27"/>
      <c r="L785" s="27">
        <f t="shared" ref="L785:L811" si="85">I785</f>
        <v>205.1</v>
      </c>
      <c r="M785" s="27">
        <v>82</v>
      </c>
      <c r="N785" s="27">
        <f t="shared" ref="N785:N811" si="86">L785-M785</f>
        <v>123.1</v>
      </c>
      <c r="O785" s="27" t="s">
        <v>1150</v>
      </c>
      <c r="P785" s="37"/>
    </row>
    <row r="786" spans="1:16" s="16" customFormat="1">
      <c r="A786" s="30">
        <v>66</v>
      </c>
      <c r="B786" s="27" t="s">
        <v>893</v>
      </c>
      <c r="C786" s="27" t="s">
        <v>934</v>
      </c>
      <c r="D786" s="27" t="s">
        <v>952</v>
      </c>
      <c r="E786" s="31" t="s">
        <v>954</v>
      </c>
      <c r="F786" s="27">
        <v>2.0409999999999999</v>
      </c>
      <c r="G786" s="27" t="s">
        <v>1072</v>
      </c>
      <c r="H786" s="27" t="s">
        <v>260</v>
      </c>
      <c r="I786" s="27">
        <v>91.8</v>
      </c>
      <c r="J786" s="27">
        <f t="shared" si="84"/>
        <v>36.700000000000003</v>
      </c>
      <c r="K786" s="27"/>
      <c r="L786" s="27">
        <f t="shared" si="85"/>
        <v>91.8</v>
      </c>
      <c r="M786" s="27">
        <v>36.700000000000003</v>
      </c>
      <c r="N786" s="27">
        <f t="shared" si="86"/>
        <v>55.099999999999994</v>
      </c>
      <c r="O786" s="27" t="s">
        <v>1150</v>
      </c>
      <c r="P786" s="37"/>
    </row>
    <row r="787" spans="1:16" s="16" customFormat="1">
      <c r="A787" s="30">
        <v>67</v>
      </c>
      <c r="B787" s="27" t="s">
        <v>893</v>
      </c>
      <c r="C787" s="27" t="s">
        <v>934</v>
      </c>
      <c r="D787" s="27" t="s">
        <v>952</v>
      </c>
      <c r="E787" s="31" t="s">
        <v>955</v>
      </c>
      <c r="F787" s="27">
        <v>0.55600000000000005</v>
      </c>
      <c r="G787" s="27" t="s">
        <v>1072</v>
      </c>
      <c r="H787" s="27" t="s">
        <v>260</v>
      </c>
      <c r="I787" s="27">
        <v>25</v>
      </c>
      <c r="J787" s="27">
        <f t="shared" si="84"/>
        <v>10</v>
      </c>
      <c r="K787" s="27"/>
      <c r="L787" s="27">
        <f t="shared" si="85"/>
        <v>25</v>
      </c>
      <c r="M787" s="27">
        <v>10</v>
      </c>
      <c r="N787" s="27">
        <f t="shared" si="86"/>
        <v>15</v>
      </c>
      <c r="O787" s="27" t="s">
        <v>1150</v>
      </c>
      <c r="P787" s="37"/>
    </row>
    <row r="788" spans="1:16" s="16" customFormat="1">
      <c r="A788" s="30">
        <v>68</v>
      </c>
      <c r="B788" s="27" t="s">
        <v>893</v>
      </c>
      <c r="C788" s="27" t="s">
        <v>934</v>
      </c>
      <c r="D788" s="27" t="s">
        <v>952</v>
      </c>
      <c r="E788" s="31" t="s">
        <v>956</v>
      </c>
      <c r="F788" s="27">
        <v>2.83</v>
      </c>
      <c r="G788" s="27" t="s">
        <v>1072</v>
      </c>
      <c r="H788" s="27" t="s">
        <v>260</v>
      </c>
      <c r="I788" s="27">
        <v>127.4</v>
      </c>
      <c r="J788" s="27">
        <f t="shared" si="84"/>
        <v>51</v>
      </c>
      <c r="K788" s="27"/>
      <c r="L788" s="27">
        <f t="shared" si="85"/>
        <v>127.4</v>
      </c>
      <c r="M788" s="27">
        <v>51</v>
      </c>
      <c r="N788" s="27">
        <f t="shared" si="86"/>
        <v>76.400000000000006</v>
      </c>
      <c r="O788" s="27" t="s">
        <v>1150</v>
      </c>
      <c r="P788" s="37"/>
    </row>
    <row r="789" spans="1:16" s="16" customFormat="1">
      <c r="A789" s="30">
        <v>69</v>
      </c>
      <c r="B789" s="27" t="s">
        <v>893</v>
      </c>
      <c r="C789" s="27" t="s">
        <v>934</v>
      </c>
      <c r="D789" s="27" t="s">
        <v>952</v>
      </c>
      <c r="E789" s="31" t="s">
        <v>957</v>
      </c>
      <c r="F789" s="27">
        <v>2</v>
      </c>
      <c r="G789" s="27" t="s">
        <v>1072</v>
      </c>
      <c r="H789" s="27" t="s">
        <v>260</v>
      </c>
      <c r="I789" s="27">
        <v>90</v>
      </c>
      <c r="J789" s="27">
        <f t="shared" si="84"/>
        <v>36</v>
      </c>
      <c r="K789" s="27"/>
      <c r="L789" s="27">
        <f t="shared" si="85"/>
        <v>90</v>
      </c>
      <c r="M789" s="27">
        <v>36</v>
      </c>
      <c r="N789" s="27">
        <f t="shared" si="86"/>
        <v>54</v>
      </c>
      <c r="O789" s="27" t="s">
        <v>1150</v>
      </c>
      <c r="P789" s="37"/>
    </row>
    <row r="790" spans="1:16" s="16" customFormat="1">
      <c r="A790" s="30">
        <v>70</v>
      </c>
      <c r="B790" s="27" t="s">
        <v>893</v>
      </c>
      <c r="C790" s="27" t="s">
        <v>934</v>
      </c>
      <c r="D790" s="27" t="s">
        <v>958</v>
      </c>
      <c r="E790" s="31" t="s">
        <v>959</v>
      </c>
      <c r="F790" s="27">
        <v>1.4319999999999999</v>
      </c>
      <c r="G790" s="27" t="s">
        <v>1072</v>
      </c>
      <c r="H790" s="27" t="s">
        <v>260</v>
      </c>
      <c r="I790" s="27">
        <v>64.400000000000006</v>
      </c>
      <c r="J790" s="27">
        <f t="shared" si="84"/>
        <v>25.8</v>
      </c>
      <c r="K790" s="27"/>
      <c r="L790" s="27">
        <f t="shared" si="85"/>
        <v>64.400000000000006</v>
      </c>
      <c r="M790" s="27">
        <v>25.8</v>
      </c>
      <c r="N790" s="27">
        <f t="shared" si="86"/>
        <v>38.600000000000009</v>
      </c>
      <c r="O790" s="27" t="s">
        <v>1150</v>
      </c>
      <c r="P790" s="37"/>
    </row>
    <row r="791" spans="1:16" s="16" customFormat="1">
      <c r="A791" s="30">
        <v>71</v>
      </c>
      <c r="B791" s="27" t="s">
        <v>893</v>
      </c>
      <c r="C791" s="27" t="s">
        <v>934</v>
      </c>
      <c r="D791" s="27" t="s">
        <v>958</v>
      </c>
      <c r="E791" s="31" t="s">
        <v>960</v>
      </c>
      <c r="F791" s="27">
        <v>1.5</v>
      </c>
      <c r="G791" s="27" t="s">
        <v>1072</v>
      </c>
      <c r="H791" s="27" t="s">
        <v>260</v>
      </c>
      <c r="I791" s="27">
        <v>67.5</v>
      </c>
      <c r="J791" s="27">
        <f t="shared" si="84"/>
        <v>27</v>
      </c>
      <c r="K791" s="27"/>
      <c r="L791" s="27">
        <f t="shared" si="85"/>
        <v>67.5</v>
      </c>
      <c r="M791" s="27">
        <v>27</v>
      </c>
      <c r="N791" s="27">
        <f t="shared" si="86"/>
        <v>40.5</v>
      </c>
      <c r="O791" s="27" t="s">
        <v>1150</v>
      </c>
      <c r="P791" s="37"/>
    </row>
    <row r="792" spans="1:16" s="16" customFormat="1">
      <c r="A792" s="30">
        <v>72</v>
      </c>
      <c r="B792" s="27" t="s">
        <v>893</v>
      </c>
      <c r="C792" s="27" t="s">
        <v>934</v>
      </c>
      <c r="D792" s="27" t="s">
        <v>958</v>
      </c>
      <c r="E792" s="31" t="s">
        <v>961</v>
      </c>
      <c r="F792" s="27">
        <v>2.0880000000000001</v>
      </c>
      <c r="G792" s="27" t="s">
        <v>1072</v>
      </c>
      <c r="H792" s="27" t="s">
        <v>260</v>
      </c>
      <c r="I792" s="27">
        <v>94</v>
      </c>
      <c r="J792" s="27">
        <f t="shared" si="84"/>
        <v>37.6</v>
      </c>
      <c r="K792" s="27"/>
      <c r="L792" s="27">
        <f t="shared" si="85"/>
        <v>94</v>
      </c>
      <c r="M792" s="27">
        <v>37.6</v>
      </c>
      <c r="N792" s="27">
        <f t="shared" si="86"/>
        <v>56.4</v>
      </c>
      <c r="O792" s="27" t="s">
        <v>1150</v>
      </c>
      <c r="P792" s="37"/>
    </row>
    <row r="793" spans="1:16" s="16" customFormat="1">
      <c r="A793" s="30">
        <v>73</v>
      </c>
      <c r="B793" s="27" t="s">
        <v>893</v>
      </c>
      <c r="C793" s="27" t="s">
        <v>934</v>
      </c>
      <c r="D793" s="27" t="s">
        <v>958</v>
      </c>
      <c r="E793" s="31" t="s">
        <v>962</v>
      </c>
      <c r="F793" s="27">
        <v>1.577</v>
      </c>
      <c r="G793" s="27" t="s">
        <v>1072</v>
      </c>
      <c r="H793" s="27" t="s">
        <v>260</v>
      </c>
      <c r="I793" s="27">
        <v>71</v>
      </c>
      <c r="J793" s="27">
        <f t="shared" si="84"/>
        <v>28.4</v>
      </c>
      <c r="K793" s="27"/>
      <c r="L793" s="27">
        <f t="shared" si="85"/>
        <v>71</v>
      </c>
      <c r="M793" s="27">
        <v>28.4</v>
      </c>
      <c r="N793" s="27">
        <f t="shared" si="86"/>
        <v>42.6</v>
      </c>
      <c r="O793" s="27" t="s">
        <v>1150</v>
      </c>
      <c r="P793" s="37"/>
    </row>
    <row r="794" spans="1:16" s="16" customFormat="1">
      <c r="A794" s="30">
        <v>74</v>
      </c>
      <c r="B794" s="27" t="s">
        <v>893</v>
      </c>
      <c r="C794" s="27" t="s">
        <v>934</v>
      </c>
      <c r="D794" s="27" t="s">
        <v>963</v>
      </c>
      <c r="E794" s="31" t="s">
        <v>964</v>
      </c>
      <c r="F794" s="27">
        <v>0.91100000000000003</v>
      </c>
      <c r="G794" s="27" t="s">
        <v>1072</v>
      </c>
      <c r="H794" s="27" t="s">
        <v>260</v>
      </c>
      <c r="I794" s="27">
        <v>41</v>
      </c>
      <c r="J794" s="27">
        <f t="shared" si="84"/>
        <v>16.399999999999999</v>
      </c>
      <c r="K794" s="27"/>
      <c r="L794" s="27">
        <f t="shared" si="85"/>
        <v>41</v>
      </c>
      <c r="M794" s="27">
        <v>16.399999999999999</v>
      </c>
      <c r="N794" s="27">
        <f t="shared" si="86"/>
        <v>24.6</v>
      </c>
      <c r="O794" s="27" t="s">
        <v>1150</v>
      </c>
      <c r="P794" s="37"/>
    </row>
    <row r="795" spans="1:16" s="16" customFormat="1" ht="24">
      <c r="A795" s="30">
        <v>75</v>
      </c>
      <c r="B795" s="27" t="s">
        <v>893</v>
      </c>
      <c r="C795" s="27" t="s">
        <v>934</v>
      </c>
      <c r="D795" s="27" t="s">
        <v>963</v>
      </c>
      <c r="E795" s="31" t="s">
        <v>1058</v>
      </c>
      <c r="F795" s="27">
        <v>1.93</v>
      </c>
      <c r="G795" s="27" t="s">
        <v>1035</v>
      </c>
      <c r="H795" s="60">
        <v>3.5</v>
      </c>
      <c r="I795" s="27">
        <v>67.599999999999994</v>
      </c>
      <c r="J795" s="27">
        <f t="shared" si="84"/>
        <v>35</v>
      </c>
      <c r="K795" s="27"/>
      <c r="L795" s="27">
        <f t="shared" si="85"/>
        <v>67.599999999999994</v>
      </c>
      <c r="M795" s="27">
        <v>35</v>
      </c>
      <c r="N795" s="27">
        <f t="shared" si="86"/>
        <v>32.599999999999994</v>
      </c>
      <c r="O795" s="27" t="s">
        <v>1150</v>
      </c>
      <c r="P795" s="37"/>
    </row>
    <row r="796" spans="1:16" s="16" customFormat="1">
      <c r="A796" s="30">
        <v>76</v>
      </c>
      <c r="B796" s="27" t="s">
        <v>893</v>
      </c>
      <c r="C796" s="27" t="s">
        <v>934</v>
      </c>
      <c r="D796" s="27" t="s">
        <v>965</v>
      </c>
      <c r="E796" s="31" t="s">
        <v>966</v>
      </c>
      <c r="F796" s="27">
        <v>1.2</v>
      </c>
      <c r="G796" s="27" t="s">
        <v>1072</v>
      </c>
      <c r="H796" s="27" t="s">
        <v>260</v>
      </c>
      <c r="I796" s="27">
        <v>54</v>
      </c>
      <c r="J796" s="27">
        <f t="shared" si="84"/>
        <v>21.6</v>
      </c>
      <c r="K796" s="27"/>
      <c r="L796" s="27">
        <f t="shared" si="85"/>
        <v>54</v>
      </c>
      <c r="M796" s="27">
        <v>21.6</v>
      </c>
      <c r="N796" s="27">
        <f t="shared" si="86"/>
        <v>32.4</v>
      </c>
      <c r="O796" s="27" t="s">
        <v>1150</v>
      </c>
      <c r="P796" s="37"/>
    </row>
    <row r="797" spans="1:16" s="16" customFormat="1">
      <c r="A797" s="30">
        <v>77</v>
      </c>
      <c r="B797" s="27" t="s">
        <v>893</v>
      </c>
      <c r="C797" s="27" t="s">
        <v>934</v>
      </c>
      <c r="D797" s="27" t="s">
        <v>965</v>
      </c>
      <c r="E797" s="31" t="s">
        <v>967</v>
      </c>
      <c r="F797" s="27">
        <v>1.5880000000000001</v>
      </c>
      <c r="G797" s="27" t="s">
        <v>1072</v>
      </c>
      <c r="H797" s="27" t="s">
        <v>260</v>
      </c>
      <c r="I797" s="27">
        <v>72</v>
      </c>
      <c r="J797" s="27">
        <f t="shared" si="84"/>
        <v>28.6</v>
      </c>
      <c r="K797" s="27"/>
      <c r="L797" s="27">
        <f t="shared" si="85"/>
        <v>72</v>
      </c>
      <c r="M797" s="27">
        <v>28.6</v>
      </c>
      <c r="N797" s="27">
        <f t="shared" si="86"/>
        <v>43.4</v>
      </c>
      <c r="O797" s="27" t="s">
        <v>1150</v>
      </c>
      <c r="P797" s="37"/>
    </row>
    <row r="798" spans="1:16" s="16" customFormat="1">
      <c r="A798" s="30">
        <v>78</v>
      </c>
      <c r="B798" s="27" t="s">
        <v>893</v>
      </c>
      <c r="C798" s="27" t="s">
        <v>934</v>
      </c>
      <c r="D798" s="27" t="s">
        <v>965</v>
      </c>
      <c r="E798" s="31" t="s">
        <v>968</v>
      </c>
      <c r="F798" s="27">
        <v>1.73</v>
      </c>
      <c r="G798" s="27" t="s">
        <v>1072</v>
      </c>
      <c r="H798" s="27" t="s">
        <v>260</v>
      </c>
      <c r="I798" s="27">
        <v>109.4</v>
      </c>
      <c r="J798" s="27">
        <f t="shared" si="84"/>
        <v>31.1</v>
      </c>
      <c r="K798" s="27"/>
      <c r="L798" s="27">
        <f t="shared" si="85"/>
        <v>109.4</v>
      </c>
      <c r="M798" s="27">
        <v>31.1</v>
      </c>
      <c r="N798" s="27">
        <f t="shared" si="86"/>
        <v>78.300000000000011</v>
      </c>
      <c r="O798" s="27" t="s">
        <v>1150</v>
      </c>
      <c r="P798" s="37"/>
    </row>
    <row r="799" spans="1:16" s="16" customFormat="1">
      <c r="A799" s="30">
        <v>79</v>
      </c>
      <c r="B799" s="27" t="s">
        <v>893</v>
      </c>
      <c r="C799" s="27" t="s">
        <v>934</v>
      </c>
      <c r="D799" s="27" t="s">
        <v>965</v>
      </c>
      <c r="E799" s="31" t="s">
        <v>969</v>
      </c>
      <c r="F799" s="27">
        <v>3</v>
      </c>
      <c r="G799" s="27" t="s">
        <v>1072</v>
      </c>
      <c r="H799" s="27" t="s">
        <v>260</v>
      </c>
      <c r="I799" s="27">
        <v>126</v>
      </c>
      <c r="J799" s="27">
        <f t="shared" si="84"/>
        <v>54</v>
      </c>
      <c r="K799" s="27"/>
      <c r="L799" s="27">
        <f t="shared" si="85"/>
        <v>126</v>
      </c>
      <c r="M799" s="27">
        <v>54</v>
      </c>
      <c r="N799" s="27">
        <f t="shared" si="86"/>
        <v>72</v>
      </c>
      <c r="O799" s="27" t="s">
        <v>1150</v>
      </c>
      <c r="P799" s="37"/>
    </row>
    <row r="800" spans="1:16" s="16" customFormat="1">
      <c r="A800" s="30">
        <v>80</v>
      </c>
      <c r="B800" s="27" t="s">
        <v>893</v>
      </c>
      <c r="C800" s="27" t="s">
        <v>934</v>
      </c>
      <c r="D800" s="27" t="s">
        <v>1076</v>
      </c>
      <c r="E800" s="57" t="s">
        <v>1073</v>
      </c>
      <c r="F800" s="43">
        <v>1.62</v>
      </c>
      <c r="G800" s="43" t="s">
        <v>1065</v>
      </c>
      <c r="H800" s="60">
        <v>3.5</v>
      </c>
      <c r="I800" s="27">
        <v>64.8</v>
      </c>
      <c r="J800" s="27">
        <f t="shared" si="84"/>
        <v>29.2</v>
      </c>
      <c r="K800" s="27"/>
      <c r="L800" s="27">
        <f t="shared" si="85"/>
        <v>64.8</v>
      </c>
      <c r="M800" s="27">
        <v>29.2</v>
      </c>
      <c r="N800" s="27">
        <f t="shared" si="86"/>
        <v>35.599999999999994</v>
      </c>
      <c r="O800" s="27" t="s">
        <v>1150</v>
      </c>
      <c r="P800" s="37"/>
    </row>
    <row r="801" spans="1:16" s="16" customFormat="1">
      <c r="A801" s="30">
        <v>81</v>
      </c>
      <c r="B801" s="27" t="s">
        <v>893</v>
      </c>
      <c r="C801" s="27" t="s">
        <v>934</v>
      </c>
      <c r="D801" s="27" t="s">
        <v>1077</v>
      </c>
      <c r="E801" s="57" t="s">
        <v>1074</v>
      </c>
      <c r="F801" s="43">
        <v>4.3</v>
      </c>
      <c r="G801" s="43" t="s">
        <v>1065</v>
      </c>
      <c r="H801" s="60">
        <v>3.5</v>
      </c>
      <c r="I801" s="27">
        <v>172</v>
      </c>
      <c r="J801" s="27">
        <f t="shared" si="84"/>
        <v>77.399999999999991</v>
      </c>
      <c r="K801" s="27"/>
      <c r="L801" s="27">
        <f t="shared" si="85"/>
        <v>172</v>
      </c>
      <c r="M801" s="27">
        <v>77.399999999999991</v>
      </c>
      <c r="N801" s="27">
        <f t="shared" si="86"/>
        <v>94.600000000000009</v>
      </c>
      <c r="O801" s="27" t="s">
        <v>1150</v>
      </c>
      <c r="P801" s="37"/>
    </row>
    <row r="802" spans="1:16" s="16" customFormat="1">
      <c r="A802" s="30">
        <v>82</v>
      </c>
      <c r="B802" s="27" t="s">
        <v>893</v>
      </c>
      <c r="C802" s="27" t="s">
        <v>934</v>
      </c>
      <c r="D802" s="27" t="s">
        <v>1078</v>
      </c>
      <c r="E802" s="57" t="s">
        <v>1075</v>
      </c>
      <c r="F802" s="43">
        <v>3.3</v>
      </c>
      <c r="G802" s="43" t="s">
        <v>1065</v>
      </c>
      <c r="H802" s="60">
        <v>3.5</v>
      </c>
      <c r="I802" s="27">
        <v>132</v>
      </c>
      <c r="J802" s="27">
        <f t="shared" si="84"/>
        <v>59.4</v>
      </c>
      <c r="K802" s="27"/>
      <c r="L802" s="27">
        <f t="shared" si="85"/>
        <v>132</v>
      </c>
      <c r="M802" s="27">
        <v>59.4</v>
      </c>
      <c r="N802" s="27">
        <f t="shared" si="86"/>
        <v>72.599999999999994</v>
      </c>
      <c r="O802" s="27" t="s">
        <v>1150</v>
      </c>
      <c r="P802" s="37"/>
    </row>
    <row r="803" spans="1:16" s="16" customFormat="1">
      <c r="A803" s="30">
        <v>83</v>
      </c>
      <c r="B803" s="27" t="s">
        <v>893</v>
      </c>
      <c r="C803" s="27" t="s">
        <v>934</v>
      </c>
      <c r="D803" s="27" t="s">
        <v>1080</v>
      </c>
      <c r="E803" s="57" t="s">
        <v>1079</v>
      </c>
      <c r="F803" s="43">
        <v>1.8</v>
      </c>
      <c r="G803" s="43" t="s">
        <v>1065</v>
      </c>
      <c r="H803" s="60">
        <v>3.5</v>
      </c>
      <c r="I803" s="27">
        <v>72</v>
      </c>
      <c r="J803" s="27">
        <f t="shared" si="84"/>
        <v>32.4</v>
      </c>
      <c r="K803" s="27"/>
      <c r="L803" s="27">
        <f t="shared" si="85"/>
        <v>72</v>
      </c>
      <c r="M803" s="27">
        <v>32.4</v>
      </c>
      <c r="N803" s="27">
        <f t="shared" si="86"/>
        <v>39.6</v>
      </c>
      <c r="O803" s="27" t="s">
        <v>1150</v>
      </c>
      <c r="P803" s="37"/>
    </row>
    <row r="804" spans="1:16" s="16" customFormat="1">
      <c r="A804" s="30">
        <v>84</v>
      </c>
      <c r="B804" s="27" t="s">
        <v>893</v>
      </c>
      <c r="C804" s="27" t="s">
        <v>970</v>
      </c>
      <c r="D804" s="27" t="s">
        <v>971</v>
      </c>
      <c r="E804" s="31" t="s">
        <v>972</v>
      </c>
      <c r="F804" s="27">
        <v>2.2000000000000002</v>
      </c>
      <c r="G804" s="27" t="s">
        <v>1072</v>
      </c>
      <c r="H804" s="27" t="s">
        <v>260</v>
      </c>
      <c r="I804" s="27">
        <v>88</v>
      </c>
      <c r="J804" s="27">
        <f t="shared" si="84"/>
        <v>39.6</v>
      </c>
      <c r="K804" s="27"/>
      <c r="L804" s="27">
        <f t="shared" si="85"/>
        <v>88</v>
      </c>
      <c r="M804" s="27">
        <v>39.6</v>
      </c>
      <c r="N804" s="27">
        <f t="shared" si="86"/>
        <v>48.4</v>
      </c>
      <c r="O804" s="27" t="s">
        <v>1150</v>
      </c>
      <c r="P804" s="37"/>
    </row>
    <row r="805" spans="1:16" s="16" customFormat="1">
      <c r="A805" s="30">
        <v>85</v>
      </c>
      <c r="B805" s="27" t="s">
        <v>893</v>
      </c>
      <c r="C805" s="27" t="s">
        <v>970</v>
      </c>
      <c r="D805" s="27" t="s">
        <v>971</v>
      </c>
      <c r="E805" s="31" t="s">
        <v>973</v>
      </c>
      <c r="F805" s="27">
        <v>0.65800000000000003</v>
      </c>
      <c r="G805" s="27" t="s">
        <v>1072</v>
      </c>
      <c r="H805" s="27" t="s">
        <v>260</v>
      </c>
      <c r="I805" s="27">
        <v>28</v>
      </c>
      <c r="J805" s="27">
        <f t="shared" si="84"/>
        <v>11.8</v>
      </c>
      <c r="K805" s="27"/>
      <c r="L805" s="27">
        <f t="shared" si="85"/>
        <v>28</v>
      </c>
      <c r="M805" s="27">
        <v>11.8</v>
      </c>
      <c r="N805" s="27">
        <f t="shared" si="86"/>
        <v>16.2</v>
      </c>
      <c r="O805" s="27" t="s">
        <v>1150</v>
      </c>
      <c r="P805" s="37"/>
    </row>
    <row r="806" spans="1:16" s="16" customFormat="1">
      <c r="A806" s="30">
        <v>86</v>
      </c>
      <c r="B806" s="27" t="s">
        <v>893</v>
      </c>
      <c r="C806" s="27" t="s">
        <v>970</v>
      </c>
      <c r="D806" s="27" t="s">
        <v>974</v>
      </c>
      <c r="E806" s="31" t="s">
        <v>975</v>
      </c>
      <c r="F806" s="27">
        <v>1.0109999999999999</v>
      </c>
      <c r="G806" s="27" t="s">
        <v>1072</v>
      </c>
      <c r="H806" s="27" t="s">
        <v>260</v>
      </c>
      <c r="I806" s="27">
        <v>36</v>
      </c>
      <c r="J806" s="27">
        <f t="shared" si="84"/>
        <v>18.2</v>
      </c>
      <c r="K806" s="27"/>
      <c r="L806" s="27">
        <f t="shared" si="85"/>
        <v>36</v>
      </c>
      <c r="M806" s="27">
        <v>18.2</v>
      </c>
      <c r="N806" s="27">
        <f t="shared" si="86"/>
        <v>17.8</v>
      </c>
      <c r="O806" s="27" t="s">
        <v>1150</v>
      </c>
      <c r="P806" s="37"/>
    </row>
    <row r="807" spans="1:16" s="16" customFormat="1">
      <c r="A807" s="30">
        <v>87</v>
      </c>
      <c r="B807" s="27" t="s">
        <v>893</v>
      </c>
      <c r="C807" s="27" t="s">
        <v>970</v>
      </c>
      <c r="D807" s="27" t="s">
        <v>974</v>
      </c>
      <c r="E807" s="31" t="s">
        <v>976</v>
      </c>
      <c r="F807" s="27">
        <v>0.73599999999999999</v>
      </c>
      <c r="G807" s="27" t="s">
        <v>1072</v>
      </c>
      <c r="H807" s="27" t="s">
        <v>260</v>
      </c>
      <c r="I807" s="27">
        <v>28</v>
      </c>
      <c r="J807" s="27">
        <f t="shared" si="84"/>
        <v>13.2</v>
      </c>
      <c r="K807" s="27"/>
      <c r="L807" s="27">
        <f t="shared" si="85"/>
        <v>28</v>
      </c>
      <c r="M807" s="27">
        <v>13.2</v>
      </c>
      <c r="N807" s="27">
        <f t="shared" si="86"/>
        <v>14.8</v>
      </c>
      <c r="O807" s="27" t="s">
        <v>1150</v>
      </c>
      <c r="P807" s="37"/>
    </row>
    <row r="808" spans="1:16" s="16" customFormat="1">
      <c r="A808" s="30">
        <v>88</v>
      </c>
      <c r="B808" s="27" t="s">
        <v>893</v>
      </c>
      <c r="C808" s="27" t="s">
        <v>970</v>
      </c>
      <c r="D808" s="27" t="s">
        <v>974</v>
      </c>
      <c r="E808" s="31" t="s">
        <v>977</v>
      </c>
      <c r="F808" s="27">
        <v>0.871</v>
      </c>
      <c r="G808" s="27" t="s">
        <v>1072</v>
      </c>
      <c r="H808" s="27" t="s">
        <v>260</v>
      </c>
      <c r="I808" s="27">
        <v>32</v>
      </c>
      <c r="J808" s="27">
        <f t="shared" si="84"/>
        <v>15.7</v>
      </c>
      <c r="K808" s="27"/>
      <c r="L808" s="27">
        <f t="shared" si="85"/>
        <v>32</v>
      </c>
      <c r="M808" s="27">
        <v>15.7</v>
      </c>
      <c r="N808" s="27">
        <f t="shared" si="86"/>
        <v>16.3</v>
      </c>
      <c r="O808" s="27" t="s">
        <v>1150</v>
      </c>
      <c r="P808" s="37"/>
    </row>
    <row r="809" spans="1:16" s="16" customFormat="1">
      <c r="A809" s="30">
        <v>89</v>
      </c>
      <c r="B809" s="27" t="s">
        <v>893</v>
      </c>
      <c r="C809" s="27" t="s">
        <v>970</v>
      </c>
      <c r="D809" s="27" t="s">
        <v>974</v>
      </c>
      <c r="E809" s="31" t="s">
        <v>978</v>
      </c>
      <c r="F809" s="27">
        <v>0.626</v>
      </c>
      <c r="G809" s="27" t="s">
        <v>1072</v>
      </c>
      <c r="H809" s="27" t="s">
        <v>260</v>
      </c>
      <c r="I809" s="27">
        <v>24</v>
      </c>
      <c r="J809" s="27">
        <f t="shared" si="84"/>
        <v>11.3</v>
      </c>
      <c r="K809" s="27"/>
      <c r="L809" s="27">
        <f t="shared" si="85"/>
        <v>24</v>
      </c>
      <c r="M809" s="27">
        <v>11.3</v>
      </c>
      <c r="N809" s="27">
        <f t="shared" si="86"/>
        <v>12.7</v>
      </c>
      <c r="O809" s="27" t="s">
        <v>1150</v>
      </c>
      <c r="P809" s="37"/>
    </row>
    <row r="810" spans="1:16" s="16" customFormat="1">
      <c r="A810" s="30">
        <v>90</v>
      </c>
      <c r="B810" s="27" t="s">
        <v>893</v>
      </c>
      <c r="C810" s="27" t="s">
        <v>970</v>
      </c>
      <c r="D810" s="27" t="s">
        <v>974</v>
      </c>
      <c r="E810" s="31" t="s">
        <v>979</v>
      </c>
      <c r="F810" s="27">
        <v>0.28100000000000003</v>
      </c>
      <c r="G810" s="27" t="s">
        <v>1072</v>
      </c>
      <c r="H810" s="27" t="s">
        <v>260</v>
      </c>
      <c r="I810" s="27">
        <v>48</v>
      </c>
      <c r="J810" s="27">
        <f t="shared" si="84"/>
        <v>5.0999999999999996</v>
      </c>
      <c r="K810" s="27"/>
      <c r="L810" s="27">
        <f t="shared" si="85"/>
        <v>48</v>
      </c>
      <c r="M810" s="27">
        <v>5.0999999999999996</v>
      </c>
      <c r="N810" s="27">
        <f t="shared" si="86"/>
        <v>42.9</v>
      </c>
      <c r="O810" s="27" t="s">
        <v>1150</v>
      </c>
      <c r="P810" s="37"/>
    </row>
    <row r="811" spans="1:16" s="16" customFormat="1">
      <c r="A811" s="30">
        <v>91</v>
      </c>
      <c r="B811" s="27" t="s">
        <v>893</v>
      </c>
      <c r="C811" s="27" t="s">
        <v>970</v>
      </c>
      <c r="D811" s="27" t="s">
        <v>974</v>
      </c>
      <c r="E811" s="31" t="s">
        <v>980</v>
      </c>
      <c r="F811" s="27">
        <v>2.2370000000000001</v>
      </c>
      <c r="G811" s="27" t="s">
        <v>1072</v>
      </c>
      <c r="H811" s="27" t="s">
        <v>260</v>
      </c>
      <c r="I811" s="27">
        <v>90</v>
      </c>
      <c r="J811" s="27">
        <f t="shared" si="84"/>
        <v>40.299999999999997</v>
      </c>
      <c r="K811" s="27"/>
      <c r="L811" s="27">
        <f t="shared" si="85"/>
        <v>90</v>
      </c>
      <c r="M811" s="27">
        <v>40.299999999999997</v>
      </c>
      <c r="N811" s="27">
        <f t="shared" si="86"/>
        <v>49.7</v>
      </c>
      <c r="O811" s="27" t="s">
        <v>1150</v>
      </c>
      <c r="P811" s="37"/>
    </row>
    <row r="812" spans="1:16" s="16" customFormat="1">
      <c r="A812" s="30">
        <v>92</v>
      </c>
      <c r="B812" s="34" t="s">
        <v>893</v>
      </c>
      <c r="C812" s="34" t="s">
        <v>970</v>
      </c>
      <c r="D812" s="34" t="s">
        <v>981</v>
      </c>
      <c r="E812" s="35" t="s">
        <v>1250</v>
      </c>
      <c r="F812" s="34">
        <v>1.1499999999999999</v>
      </c>
      <c r="G812" s="34" t="s">
        <v>1072</v>
      </c>
      <c r="H812" s="34" t="s">
        <v>260</v>
      </c>
      <c r="I812" s="34">
        <v>40</v>
      </c>
      <c r="J812" s="27">
        <v>20.7</v>
      </c>
      <c r="K812" s="27"/>
      <c r="L812" s="27">
        <f t="shared" ref="L812:L813" si="87">I812</f>
        <v>40</v>
      </c>
      <c r="M812" s="27">
        <v>20.7</v>
      </c>
      <c r="N812" s="27">
        <f t="shared" ref="N812:N813" si="88">L812-M812</f>
        <v>19.3</v>
      </c>
      <c r="O812" s="27" t="s">
        <v>1150</v>
      </c>
      <c r="P812" s="37"/>
    </row>
    <row r="813" spans="1:16" s="16" customFormat="1">
      <c r="A813" s="30">
        <v>93</v>
      </c>
      <c r="B813" s="34" t="s">
        <v>893</v>
      </c>
      <c r="C813" s="34" t="s">
        <v>970</v>
      </c>
      <c r="D813" s="34" t="s">
        <v>981</v>
      </c>
      <c r="E813" s="35" t="s">
        <v>1254</v>
      </c>
      <c r="F813" s="34">
        <v>1.4810000000000001</v>
      </c>
      <c r="G813" s="34" t="s">
        <v>1072</v>
      </c>
      <c r="H813" s="34" t="s">
        <v>260</v>
      </c>
      <c r="I813" s="34">
        <v>59.2</v>
      </c>
      <c r="J813" s="27">
        <v>26.7</v>
      </c>
      <c r="K813" s="27"/>
      <c r="L813" s="27">
        <f t="shared" si="87"/>
        <v>59.2</v>
      </c>
      <c r="M813" s="27">
        <v>26.7</v>
      </c>
      <c r="N813" s="27">
        <f t="shared" si="88"/>
        <v>32.5</v>
      </c>
      <c r="O813" s="27" t="s">
        <v>1150</v>
      </c>
      <c r="P813" s="37"/>
    </row>
    <row r="814" spans="1:16" s="13" customFormat="1">
      <c r="A814" s="30">
        <v>94</v>
      </c>
      <c r="B814" s="27" t="s">
        <v>893</v>
      </c>
      <c r="C814" s="27" t="s">
        <v>970</v>
      </c>
      <c r="D814" s="27" t="s">
        <v>1209</v>
      </c>
      <c r="E814" s="31" t="s">
        <v>1253</v>
      </c>
      <c r="F814" s="27">
        <v>3.2</v>
      </c>
      <c r="G814" s="27" t="s">
        <v>1072</v>
      </c>
      <c r="H814" s="27">
        <v>4</v>
      </c>
      <c r="I814" s="27">
        <v>114</v>
      </c>
      <c r="J814" s="27">
        <f>M814</f>
        <v>57</v>
      </c>
      <c r="K814" s="27"/>
      <c r="L814" s="27">
        <f t="shared" ref="L814:L832" si="89">I814</f>
        <v>114</v>
      </c>
      <c r="M814" s="27">
        <v>57</v>
      </c>
      <c r="N814" s="27">
        <f t="shared" ref="N814:N832" si="90">L814-M814</f>
        <v>57</v>
      </c>
      <c r="O814" s="27" t="s">
        <v>1150</v>
      </c>
      <c r="P814" s="32"/>
    </row>
    <row r="815" spans="1:16" s="16" customFormat="1">
      <c r="A815" s="30">
        <v>95</v>
      </c>
      <c r="B815" s="27" t="s">
        <v>893</v>
      </c>
      <c r="C815" s="27" t="s">
        <v>970</v>
      </c>
      <c r="D815" s="27" t="s">
        <v>983</v>
      </c>
      <c r="E815" s="31" t="s">
        <v>984</v>
      </c>
      <c r="F815" s="27">
        <v>0.66</v>
      </c>
      <c r="G815" s="27" t="s">
        <v>1072</v>
      </c>
      <c r="H815" s="27" t="s">
        <v>260</v>
      </c>
      <c r="I815" s="27">
        <v>100</v>
      </c>
      <c r="J815" s="27">
        <f>M815</f>
        <v>11.9</v>
      </c>
      <c r="K815" s="27"/>
      <c r="L815" s="27">
        <f t="shared" si="89"/>
        <v>100</v>
      </c>
      <c r="M815" s="27">
        <v>11.9</v>
      </c>
      <c r="N815" s="27">
        <f t="shared" si="90"/>
        <v>88.1</v>
      </c>
      <c r="O815" s="27" t="s">
        <v>1150</v>
      </c>
      <c r="P815" s="37"/>
    </row>
    <row r="816" spans="1:16" s="16" customFormat="1">
      <c r="A816" s="30">
        <v>96</v>
      </c>
      <c r="B816" s="27" t="s">
        <v>893</v>
      </c>
      <c r="C816" s="27" t="s">
        <v>970</v>
      </c>
      <c r="D816" s="27" t="s">
        <v>983</v>
      </c>
      <c r="E816" s="31" t="s">
        <v>985</v>
      </c>
      <c r="F816" s="27">
        <v>1.4550000000000001</v>
      </c>
      <c r="G816" s="27" t="s">
        <v>1072</v>
      </c>
      <c r="H816" s="27" t="s">
        <v>260</v>
      </c>
      <c r="I816" s="27">
        <v>80</v>
      </c>
      <c r="J816" s="27">
        <f>M816</f>
        <v>26.2</v>
      </c>
      <c r="K816" s="27"/>
      <c r="L816" s="27">
        <f t="shared" si="89"/>
        <v>80</v>
      </c>
      <c r="M816" s="27">
        <v>26.2</v>
      </c>
      <c r="N816" s="27">
        <f t="shared" si="90"/>
        <v>53.8</v>
      </c>
      <c r="O816" s="27" t="s">
        <v>1150</v>
      </c>
      <c r="P816" s="37"/>
    </row>
    <row r="817" spans="1:16" s="16" customFormat="1">
      <c r="A817" s="30">
        <v>97</v>
      </c>
      <c r="B817" s="34" t="s">
        <v>893</v>
      </c>
      <c r="C817" s="34" t="s">
        <v>970</v>
      </c>
      <c r="D817" s="34" t="s">
        <v>983</v>
      </c>
      <c r="E817" s="35" t="s">
        <v>986</v>
      </c>
      <c r="F817" s="34">
        <v>0.20899999999999999</v>
      </c>
      <c r="G817" s="34" t="s">
        <v>1072</v>
      </c>
      <c r="H817" s="34" t="s">
        <v>260</v>
      </c>
      <c r="I817" s="34">
        <v>100</v>
      </c>
      <c r="J817" s="34">
        <v>3.8</v>
      </c>
      <c r="K817" s="27"/>
      <c r="L817" s="27">
        <f t="shared" si="89"/>
        <v>100</v>
      </c>
      <c r="M817" s="34">
        <v>3.8</v>
      </c>
      <c r="N817" s="27">
        <f t="shared" si="90"/>
        <v>96.2</v>
      </c>
      <c r="O817" s="27" t="s">
        <v>1150</v>
      </c>
      <c r="P817" s="37"/>
    </row>
    <row r="818" spans="1:16" s="16" customFormat="1">
      <c r="A818" s="30">
        <v>98</v>
      </c>
      <c r="B818" s="27" t="s">
        <v>893</v>
      </c>
      <c r="C818" s="27" t="s">
        <v>970</v>
      </c>
      <c r="D818" s="27" t="s">
        <v>983</v>
      </c>
      <c r="E818" s="31" t="s">
        <v>987</v>
      </c>
      <c r="F818" s="27">
        <v>1</v>
      </c>
      <c r="G818" s="27" t="s">
        <v>1072</v>
      </c>
      <c r="H818" s="27" t="s">
        <v>260</v>
      </c>
      <c r="I818" s="27">
        <v>40</v>
      </c>
      <c r="J818" s="27">
        <f>M818</f>
        <v>18</v>
      </c>
      <c r="K818" s="27"/>
      <c r="L818" s="27">
        <f t="shared" si="89"/>
        <v>40</v>
      </c>
      <c r="M818" s="27">
        <v>18</v>
      </c>
      <c r="N818" s="27">
        <f t="shared" si="90"/>
        <v>22</v>
      </c>
      <c r="O818" s="27" t="s">
        <v>1150</v>
      </c>
      <c r="P818" s="37"/>
    </row>
    <row r="819" spans="1:16" s="16" customFormat="1">
      <c r="A819" s="30">
        <v>99</v>
      </c>
      <c r="B819" s="27" t="s">
        <v>893</v>
      </c>
      <c r="C819" s="27" t="s">
        <v>970</v>
      </c>
      <c r="D819" s="27" t="s">
        <v>988</v>
      </c>
      <c r="E819" s="31" t="s">
        <v>989</v>
      </c>
      <c r="F819" s="27">
        <v>2</v>
      </c>
      <c r="G819" s="27" t="s">
        <v>1072</v>
      </c>
      <c r="H819" s="27" t="s">
        <v>260</v>
      </c>
      <c r="I819" s="27">
        <v>80</v>
      </c>
      <c r="J819" s="27">
        <f>M819</f>
        <v>36</v>
      </c>
      <c r="K819" s="27"/>
      <c r="L819" s="27">
        <f t="shared" si="89"/>
        <v>80</v>
      </c>
      <c r="M819" s="27">
        <v>36</v>
      </c>
      <c r="N819" s="27">
        <f t="shared" si="90"/>
        <v>44</v>
      </c>
      <c r="O819" s="27" t="s">
        <v>1150</v>
      </c>
      <c r="P819" s="37"/>
    </row>
    <row r="820" spans="1:16" s="16" customFormat="1">
      <c r="A820" s="30">
        <v>100</v>
      </c>
      <c r="B820" s="27" t="s">
        <v>893</v>
      </c>
      <c r="C820" s="27" t="s">
        <v>970</v>
      </c>
      <c r="D820" s="27" t="s">
        <v>988</v>
      </c>
      <c r="E820" s="31" t="s">
        <v>990</v>
      </c>
      <c r="F820" s="27">
        <v>1.6</v>
      </c>
      <c r="G820" s="27" t="s">
        <v>1072</v>
      </c>
      <c r="H820" s="27" t="s">
        <v>260</v>
      </c>
      <c r="I820" s="27">
        <v>64</v>
      </c>
      <c r="J820" s="27">
        <f>M820</f>
        <v>28.8</v>
      </c>
      <c r="K820" s="27"/>
      <c r="L820" s="27">
        <f t="shared" si="89"/>
        <v>64</v>
      </c>
      <c r="M820" s="27">
        <v>28.8</v>
      </c>
      <c r="N820" s="27">
        <f t="shared" si="90"/>
        <v>35.200000000000003</v>
      </c>
      <c r="O820" s="27" t="s">
        <v>1150</v>
      </c>
      <c r="P820" s="37"/>
    </row>
    <row r="821" spans="1:16" s="16" customFormat="1">
      <c r="A821" s="30">
        <v>101</v>
      </c>
      <c r="B821" s="27" t="s">
        <v>893</v>
      </c>
      <c r="C821" s="27" t="s">
        <v>970</v>
      </c>
      <c r="D821" s="27" t="s">
        <v>988</v>
      </c>
      <c r="E821" s="31" t="s">
        <v>991</v>
      </c>
      <c r="F821" s="27">
        <v>1.2</v>
      </c>
      <c r="G821" s="27" t="s">
        <v>1072</v>
      </c>
      <c r="H821" s="27" t="s">
        <v>260</v>
      </c>
      <c r="I821" s="27">
        <v>48</v>
      </c>
      <c r="J821" s="27">
        <f>M821</f>
        <v>21.6</v>
      </c>
      <c r="K821" s="27"/>
      <c r="L821" s="27">
        <f t="shared" si="89"/>
        <v>48</v>
      </c>
      <c r="M821" s="27">
        <v>21.6</v>
      </c>
      <c r="N821" s="27">
        <f t="shared" si="90"/>
        <v>26.4</v>
      </c>
      <c r="O821" s="27" t="s">
        <v>1150</v>
      </c>
      <c r="P821" s="37"/>
    </row>
    <row r="822" spans="1:16" s="16" customFormat="1">
      <c r="A822" s="30">
        <v>102</v>
      </c>
      <c r="B822" s="27" t="s">
        <v>893</v>
      </c>
      <c r="C822" s="27" t="s">
        <v>970</v>
      </c>
      <c r="D822" s="27" t="s">
        <v>992</v>
      </c>
      <c r="E822" s="31" t="s">
        <v>993</v>
      </c>
      <c r="F822" s="27">
        <v>2</v>
      </c>
      <c r="G822" s="27" t="s">
        <v>1072</v>
      </c>
      <c r="H822" s="27" t="s">
        <v>260</v>
      </c>
      <c r="I822" s="27">
        <v>80</v>
      </c>
      <c r="J822" s="27">
        <f>M822</f>
        <v>36</v>
      </c>
      <c r="K822" s="27"/>
      <c r="L822" s="27">
        <f t="shared" si="89"/>
        <v>80</v>
      </c>
      <c r="M822" s="27">
        <v>36</v>
      </c>
      <c r="N822" s="27">
        <f t="shared" si="90"/>
        <v>44</v>
      </c>
      <c r="O822" s="27" t="s">
        <v>1150</v>
      </c>
      <c r="P822" s="37"/>
    </row>
    <row r="823" spans="1:16" s="16" customFormat="1">
      <c r="A823" s="30">
        <v>103</v>
      </c>
      <c r="B823" s="34" t="s">
        <v>893</v>
      </c>
      <c r="C823" s="34" t="s">
        <v>970</v>
      </c>
      <c r="D823" s="34" t="s">
        <v>992</v>
      </c>
      <c r="E823" s="35" t="s">
        <v>1251</v>
      </c>
      <c r="F823" s="34">
        <v>1.2909999999999999</v>
      </c>
      <c r="G823" s="34" t="s">
        <v>1072</v>
      </c>
      <c r="H823" s="34" t="s">
        <v>260</v>
      </c>
      <c r="I823" s="34">
        <v>52</v>
      </c>
      <c r="J823" s="34">
        <v>23.2</v>
      </c>
      <c r="K823" s="27"/>
      <c r="L823" s="27">
        <f t="shared" si="89"/>
        <v>52</v>
      </c>
      <c r="M823" s="34">
        <v>23.2</v>
      </c>
      <c r="N823" s="27">
        <f t="shared" si="90"/>
        <v>28.8</v>
      </c>
      <c r="O823" s="27" t="s">
        <v>1150</v>
      </c>
      <c r="P823" s="37"/>
    </row>
    <row r="824" spans="1:16" s="16" customFormat="1">
      <c r="A824" s="30">
        <v>104</v>
      </c>
      <c r="B824" s="27" t="s">
        <v>893</v>
      </c>
      <c r="C824" s="27" t="s">
        <v>970</v>
      </c>
      <c r="D824" s="27" t="s">
        <v>994</v>
      </c>
      <c r="E824" s="31" t="s">
        <v>995</v>
      </c>
      <c r="F824" s="27">
        <v>1.617</v>
      </c>
      <c r="G824" s="27" t="s">
        <v>1072</v>
      </c>
      <c r="H824" s="27" t="s">
        <v>260</v>
      </c>
      <c r="I824" s="27">
        <v>65</v>
      </c>
      <c r="J824" s="27">
        <f t="shared" ref="J824:J832" si="91">M824</f>
        <v>29.1</v>
      </c>
      <c r="K824" s="27"/>
      <c r="L824" s="27">
        <f t="shared" si="89"/>
        <v>65</v>
      </c>
      <c r="M824" s="27">
        <v>29.1</v>
      </c>
      <c r="N824" s="27">
        <f t="shared" si="90"/>
        <v>35.9</v>
      </c>
      <c r="O824" s="27" t="s">
        <v>1150</v>
      </c>
      <c r="P824" s="37"/>
    </row>
    <row r="825" spans="1:16" s="16" customFormat="1">
      <c r="A825" s="30">
        <v>105</v>
      </c>
      <c r="B825" s="27" t="s">
        <v>893</v>
      </c>
      <c r="C825" s="27" t="s">
        <v>970</v>
      </c>
      <c r="D825" s="27" t="s">
        <v>994</v>
      </c>
      <c r="E825" s="31" t="s">
        <v>996</v>
      </c>
      <c r="F825" s="27">
        <v>0.504</v>
      </c>
      <c r="G825" s="27" t="s">
        <v>1072</v>
      </c>
      <c r="H825" s="27" t="s">
        <v>260</v>
      </c>
      <c r="I825" s="27">
        <v>21</v>
      </c>
      <c r="J825" s="27">
        <f t="shared" si="91"/>
        <v>9.1</v>
      </c>
      <c r="K825" s="27"/>
      <c r="L825" s="27">
        <f t="shared" si="89"/>
        <v>21</v>
      </c>
      <c r="M825" s="27">
        <v>9.1</v>
      </c>
      <c r="N825" s="27">
        <f t="shared" si="90"/>
        <v>11.9</v>
      </c>
      <c r="O825" s="27" t="s">
        <v>1150</v>
      </c>
      <c r="P825" s="37"/>
    </row>
    <row r="826" spans="1:16" s="16" customFormat="1">
      <c r="A826" s="30">
        <v>106</v>
      </c>
      <c r="B826" s="27" t="s">
        <v>893</v>
      </c>
      <c r="C826" s="27" t="s">
        <v>970</v>
      </c>
      <c r="D826" s="27" t="s">
        <v>994</v>
      </c>
      <c r="E826" s="31" t="s">
        <v>997</v>
      </c>
      <c r="F826" s="27">
        <v>0.45100000000000001</v>
      </c>
      <c r="G826" s="27" t="s">
        <v>1072</v>
      </c>
      <c r="H826" s="27" t="s">
        <v>260</v>
      </c>
      <c r="I826" s="27">
        <v>20</v>
      </c>
      <c r="J826" s="27">
        <f t="shared" si="91"/>
        <v>8.1</v>
      </c>
      <c r="K826" s="27"/>
      <c r="L826" s="27">
        <f t="shared" si="89"/>
        <v>20</v>
      </c>
      <c r="M826" s="27">
        <v>8.1</v>
      </c>
      <c r="N826" s="27">
        <f t="shared" si="90"/>
        <v>11.9</v>
      </c>
      <c r="O826" s="27" t="s">
        <v>1150</v>
      </c>
      <c r="P826" s="37"/>
    </row>
    <row r="827" spans="1:16" s="16" customFormat="1">
      <c r="A827" s="30">
        <v>107</v>
      </c>
      <c r="B827" s="27" t="s">
        <v>893</v>
      </c>
      <c r="C827" s="27" t="s">
        <v>970</v>
      </c>
      <c r="D827" s="27" t="s">
        <v>998</v>
      </c>
      <c r="E827" s="31" t="s">
        <v>999</v>
      </c>
      <c r="F827" s="27">
        <v>1.2</v>
      </c>
      <c r="G827" s="27" t="s">
        <v>1072</v>
      </c>
      <c r="H827" s="27" t="s">
        <v>260</v>
      </c>
      <c r="I827" s="27">
        <v>48</v>
      </c>
      <c r="J827" s="27">
        <f t="shared" si="91"/>
        <v>21.6</v>
      </c>
      <c r="K827" s="27"/>
      <c r="L827" s="27">
        <f t="shared" si="89"/>
        <v>48</v>
      </c>
      <c r="M827" s="27">
        <v>21.6</v>
      </c>
      <c r="N827" s="27">
        <f t="shared" si="90"/>
        <v>26.4</v>
      </c>
      <c r="O827" s="27" t="s">
        <v>1150</v>
      </c>
      <c r="P827" s="37"/>
    </row>
    <row r="828" spans="1:16" s="16" customFormat="1">
      <c r="A828" s="30">
        <v>108</v>
      </c>
      <c r="B828" s="27" t="s">
        <v>893</v>
      </c>
      <c r="C828" s="27" t="s">
        <v>970</v>
      </c>
      <c r="D828" s="27" t="s">
        <v>998</v>
      </c>
      <c r="E828" s="31" t="s">
        <v>1000</v>
      </c>
      <c r="F828" s="27">
        <v>1.2</v>
      </c>
      <c r="G828" s="27" t="s">
        <v>1072</v>
      </c>
      <c r="H828" s="27" t="s">
        <v>260</v>
      </c>
      <c r="I828" s="27">
        <v>44</v>
      </c>
      <c r="J828" s="27">
        <f t="shared" si="91"/>
        <v>21.6</v>
      </c>
      <c r="K828" s="27"/>
      <c r="L828" s="27">
        <f t="shared" si="89"/>
        <v>44</v>
      </c>
      <c r="M828" s="27">
        <v>21.6</v>
      </c>
      <c r="N828" s="27">
        <f t="shared" si="90"/>
        <v>22.4</v>
      </c>
      <c r="O828" s="27" t="s">
        <v>1150</v>
      </c>
      <c r="P828" s="37"/>
    </row>
    <row r="829" spans="1:16" s="16" customFormat="1">
      <c r="A829" s="30">
        <v>109</v>
      </c>
      <c r="B829" s="27" t="s">
        <v>893</v>
      </c>
      <c r="C829" s="27" t="s">
        <v>970</v>
      </c>
      <c r="D829" s="27" t="s">
        <v>998</v>
      </c>
      <c r="E829" s="31" t="s">
        <v>1001</v>
      </c>
      <c r="F829" s="27">
        <v>1.54</v>
      </c>
      <c r="G829" s="27" t="s">
        <v>1072</v>
      </c>
      <c r="H829" s="27" t="s">
        <v>260</v>
      </c>
      <c r="I829" s="27">
        <v>61.6</v>
      </c>
      <c r="J829" s="27">
        <f t="shared" si="91"/>
        <v>27.7</v>
      </c>
      <c r="K829" s="27"/>
      <c r="L829" s="27">
        <f t="shared" si="89"/>
        <v>61.6</v>
      </c>
      <c r="M829" s="27">
        <v>27.7</v>
      </c>
      <c r="N829" s="27">
        <f t="shared" si="90"/>
        <v>33.900000000000006</v>
      </c>
      <c r="O829" s="27" t="s">
        <v>1150</v>
      </c>
      <c r="P829" s="37"/>
    </row>
    <row r="830" spans="1:16" s="16" customFormat="1">
      <c r="A830" s="30">
        <v>110</v>
      </c>
      <c r="B830" s="27" t="s">
        <v>893</v>
      </c>
      <c r="C830" s="27" t="s">
        <v>970</v>
      </c>
      <c r="D830" s="27" t="s">
        <v>998</v>
      </c>
      <c r="E830" s="31" t="s">
        <v>1002</v>
      </c>
      <c r="F830" s="27">
        <v>0.7</v>
      </c>
      <c r="G830" s="27" t="s">
        <v>1072</v>
      </c>
      <c r="H830" s="27" t="s">
        <v>260</v>
      </c>
      <c r="I830" s="27">
        <v>28</v>
      </c>
      <c r="J830" s="27">
        <f t="shared" si="91"/>
        <v>12.6</v>
      </c>
      <c r="K830" s="27"/>
      <c r="L830" s="27">
        <f t="shared" si="89"/>
        <v>28</v>
      </c>
      <c r="M830" s="27">
        <v>12.6</v>
      </c>
      <c r="N830" s="27">
        <f t="shared" si="90"/>
        <v>15.4</v>
      </c>
      <c r="O830" s="27" t="s">
        <v>1150</v>
      </c>
      <c r="P830" s="37"/>
    </row>
    <row r="831" spans="1:16" s="16" customFormat="1">
      <c r="A831" s="30">
        <v>111</v>
      </c>
      <c r="B831" s="27" t="s">
        <v>893</v>
      </c>
      <c r="C831" s="27" t="s">
        <v>970</v>
      </c>
      <c r="D831" s="27" t="s">
        <v>1003</v>
      </c>
      <c r="E831" s="31" t="s">
        <v>1004</v>
      </c>
      <c r="F831" s="27">
        <v>0.52300000000000002</v>
      </c>
      <c r="G831" s="27" t="s">
        <v>1072</v>
      </c>
      <c r="H831" s="27" t="s">
        <v>260</v>
      </c>
      <c r="I831" s="27">
        <v>21</v>
      </c>
      <c r="J831" s="27">
        <f t="shared" si="91"/>
        <v>9.4</v>
      </c>
      <c r="K831" s="27"/>
      <c r="L831" s="27">
        <f t="shared" si="89"/>
        <v>21</v>
      </c>
      <c r="M831" s="27">
        <v>9.4</v>
      </c>
      <c r="N831" s="27">
        <f t="shared" si="90"/>
        <v>11.6</v>
      </c>
      <c r="O831" s="27" t="s">
        <v>1150</v>
      </c>
      <c r="P831" s="37"/>
    </row>
    <row r="832" spans="1:16" s="16" customFormat="1">
      <c r="A832" s="30">
        <v>112</v>
      </c>
      <c r="B832" s="27" t="s">
        <v>893</v>
      </c>
      <c r="C832" s="27" t="s">
        <v>970</v>
      </c>
      <c r="D832" s="27" t="s">
        <v>1005</v>
      </c>
      <c r="E832" s="31" t="s">
        <v>1006</v>
      </c>
      <c r="F832" s="27">
        <v>2.7749999999999999</v>
      </c>
      <c r="G832" s="27" t="s">
        <v>1072</v>
      </c>
      <c r="H832" s="27" t="s">
        <v>260</v>
      </c>
      <c r="I832" s="27">
        <v>120</v>
      </c>
      <c r="J832" s="27">
        <f t="shared" si="91"/>
        <v>50</v>
      </c>
      <c r="K832" s="27"/>
      <c r="L832" s="27">
        <f t="shared" si="89"/>
        <v>120</v>
      </c>
      <c r="M832" s="27">
        <v>50</v>
      </c>
      <c r="N832" s="27">
        <f t="shared" si="90"/>
        <v>70</v>
      </c>
      <c r="O832" s="27" t="s">
        <v>1150</v>
      </c>
      <c r="P832" s="37"/>
    </row>
    <row r="833" spans="1:16" s="16" customFormat="1">
      <c r="A833" s="30">
        <v>113</v>
      </c>
      <c r="B833" s="34" t="s">
        <v>893</v>
      </c>
      <c r="C833" s="34" t="s">
        <v>970</v>
      </c>
      <c r="D833" s="34" t="s">
        <v>1007</v>
      </c>
      <c r="E833" s="35" t="s">
        <v>1252</v>
      </c>
      <c r="F833" s="34">
        <v>2.7480000000000002</v>
      </c>
      <c r="G833" s="34" t="s">
        <v>1072</v>
      </c>
      <c r="H833" s="34" t="s">
        <v>260</v>
      </c>
      <c r="I833" s="34">
        <v>108.2</v>
      </c>
      <c r="J833" s="34">
        <v>49.5</v>
      </c>
      <c r="K833" s="27"/>
      <c r="L833" s="27">
        <f t="shared" ref="L833:L834" si="92">I833</f>
        <v>108.2</v>
      </c>
      <c r="M833" s="34">
        <v>49.5</v>
      </c>
      <c r="N833" s="27">
        <f t="shared" ref="N833:N834" si="93">L833-M833</f>
        <v>58.7</v>
      </c>
      <c r="O833" s="27" t="s">
        <v>1150</v>
      </c>
      <c r="P833" s="37"/>
    </row>
    <row r="834" spans="1:16" s="13" customFormat="1">
      <c r="A834" s="30">
        <v>114</v>
      </c>
      <c r="B834" s="27" t="s">
        <v>893</v>
      </c>
      <c r="C834" s="27" t="s">
        <v>970</v>
      </c>
      <c r="D834" s="27" t="s">
        <v>1007</v>
      </c>
      <c r="E834" s="31" t="s">
        <v>1210</v>
      </c>
      <c r="F834" s="27">
        <v>2.5</v>
      </c>
      <c r="G834" s="27" t="s">
        <v>1072</v>
      </c>
      <c r="H834" s="27">
        <v>4</v>
      </c>
      <c r="I834" s="27">
        <v>101</v>
      </c>
      <c r="J834" s="27">
        <v>44</v>
      </c>
      <c r="K834" s="27"/>
      <c r="L834" s="27">
        <f t="shared" si="92"/>
        <v>101</v>
      </c>
      <c r="M834" s="27">
        <v>44</v>
      </c>
      <c r="N834" s="27">
        <f t="shared" si="93"/>
        <v>57</v>
      </c>
      <c r="O834" s="27" t="s">
        <v>1150</v>
      </c>
      <c r="P834" s="32"/>
    </row>
    <row r="835" spans="1:16" s="16" customFormat="1">
      <c r="A835" s="30">
        <v>115</v>
      </c>
      <c r="B835" s="27" t="s">
        <v>893</v>
      </c>
      <c r="C835" s="27" t="s">
        <v>970</v>
      </c>
      <c r="D835" s="27" t="s">
        <v>1007</v>
      </c>
      <c r="E835" s="31" t="s">
        <v>1008</v>
      </c>
      <c r="F835" s="27">
        <v>0.91600000000000004</v>
      </c>
      <c r="G835" s="27" t="s">
        <v>1072</v>
      </c>
      <c r="H835" s="27" t="s">
        <v>260</v>
      </c>
      <c r="I835" s="27">
        <v>37</v>
      </c>
      <c r="J835" s="27">
        <f t="shared" ref="J835:J851" si="94">M835</f>
        <v>16.5</v>
      </c>
      <c r="K835" s="27"/>
      <c r="L835" s="27">
        <f t="shared" ref="L835:L851" si="95">I835</f>
        <v>37</v>
      </c>
      <c r="M835" s="27">
        <v>16.5</v>
      </c>
      <c r="N835" s="27">
        <f t="shared" ref="N835:N851" si="96">L835-M835</f>
        <v>20.5</v>
      </c>
      <c r="O835" s="27" t="s">
        <v>1150</v>
      </c>
      <c r="P835" s="37"/>
    </row>
    <row r="836" spans="1:16" s="16" customFormat="1">
      <c r="A836" s="30">
        <v>116</v>
      </c>
      <c r="B836" s="27" t="s">
        <v>893</v>
      </c>
      <c r="C836" s="27" t="s">
        <v>970</v>
      </c>
      <c r="D836" s="27" t="s">
        <v>1009</v>
      </c>
      <c r="E836" s="31" t="s">
        <v>1010</v>
      </c>
      <c r="F836" s="27">
        <v>1.127</v>
      </c>
      <c r="G836" s="27" t="s">
        <v>1072</v>
      </c>
      <c r="H836" s="27" t="s">
        <v>260</v>
      </c>
      <c r="I836" s="27">
        <v>120</v>
      </c>
      <c r="J836" s="27">
        <f t="shared" si="94"/>
        <v>20.3</v>
      </c>
      <c r="K836" s="27"/>
      <c r="L836" s="27">
        <f t="shared" si="95"/>
        <v>120</v>
      </c>
      <c r="M836" s="27">
        <v>20.3</v>
      </c>
      <c r="N836" s="27">
        <f t="shared" si="96"/>
        <v>99.7</v>
      </c>
      <c r="O836" s="27" t="s">
        <v>1150</v>
      </c>
      <c r="P836" s="37"/>
    </row>
    <row r="837" spans="1:16" s="16" customFormat="1" ht="24">
      <c r="A837" s="30">
        <v>117</v>
      </c>
      <c r="B837" s="27" t="s">
        <v>893</v>
      </c>
      <c r="C837" s="27" t="s">
        <v>970</v>
      </c>
      <c r="D837" s="27" t="s">
        <v>1009</v>
      </c>
      <c r="E837" s="31" t="s">
        <v>1011</v>
      </c>
      <c r="F837" s="27">
        <v>1.528</v>
      </c>
      <c r="G837" s="27" t="s">
        <v>1072</v>
      </c>
      <c r="H837" s="27" t="s">
        <v>260</v>
      </c>
      <c r="I837" s="27">
        <v>120</v>
      </c>
      <c r="J837" s="27">
        <f t="shared" si="94"/>
        <v>27.5</v>
      </c>
      <c r="K837" s="27"/>
      <c r="L837" s="27">
        <f t="shared" si="95"/>
        <v>120</v>
      </c>
      <c r="M837" s="27">
        <v>27.5</v>
      </c>
      <c r="N837" s="27">
        <f t="shared" si="96"/>
        <v>92.5</v>
      </c>
      <c r="O837" s="27" t="s">
        <v>1150</v>
      </c>
      <c r="P837" s="37"/>
    </row>
    <row r="838" spans="1:16" s="16" customFormat="1">
      <c r="A838" s="30">
        <v>118</v>
      </c>
      <c r="B838" s="27" t="s">
        <v>893</v>
      </c>
      <c r="C838" s="27" t="s">
        <v>970</v>
      </c>
      <c r="D838" s="27" t="s">
        <v>1009</v>
      </c>
      <c r="E838" s="31" t="s">
        <v>1012</v>
      </c>
      <c r="F838" s="27">
        <v>1.651</v>
      </c>
      <c r="G838" s="27" t="s">
        <v>1072</v>
      </c>
      <c r="H838" s="27" t="s">
        <v>260</v>
      </c>
      <c r="I838" s="27">
        <v>160</v>
      </c>
      <c r="J838" s="27">
        <f t="shared" si="94"/>
        <v>29.7</v>
      </c>
      <c r="K838" s="27"/>
      <c r="L838" s="27">
        <f t="shared" si="95"/>
        <v>160</v>
      </c>
      <c r="M838" s="27">
        <v>29.7</v>
      </c>
      <c r="N838" s="27">
        <f t="shared" si="96"/>
        <v>130.30000000000001</v>
      </c>
      <c r="O838" s="27" t="s">
        <v>1150</v>
      </c>
      <c r="P838" s="37"/>
    </row>
    <row r="839" spans="1:16" s="16" customFormat="1">
      <c r="A839" s="30">
        <v>119</v>
      </c>
      <c r="B839" s="27" t="s">
        <v>893</v>
      </c>
      <c r="C839" s="27" t="s">
        <v>970</v>
      </c>
      <c r="D839" s="27" t="s">
        <v>1009</v>
      </c>
      <c r="E839" s="31" t="s">
        <v>1013</v>
      </c>
      <c r="F839" s="27">
        <v>1.52</v>
      </c>
      <c r="G839" s="27" t="s">
        <v>1072</v>
      </c>
      <c r="H839" s="27" t="s">
        <v>260</v>
      </c>
      <c r="I839" s="27">
        <v>160</v>
      </c>
      <c r="J839" s="27">
        <f t="shared" si="94"/>
        <v>27.4</v>
      </c>
      <c r="K839" s="27"/>
      <c r="L839" s="27">
        <f t="shared" si="95"/>
        <v>160</v>
      </c>
      <c r="M839" s="27">
        <v>27.4</v>
      </c>
      <c r="N839" s="27">
        <f t="shared" si="96"/>
        <v>132.6</v>
      </c>
      <c r="O839" s="27" t="s">
        <v>1150</v>
      </c>
      <c r="P839" s="37"/>
    </row>
    <row r="840" spans="1:16" s="16" customFormat="1">
      <c r="A840" s="30">
        <v>120</v>
      </c>
      <c r="B840" s="27" t="s">
        <v>893</v>
      </c>
      <c r="C840" s="27" t="s">
        <v>970</v>
      </c>
      <c r="D840" s="27" t="s">
        <v>1009</v>
      </c>
      <c r="E840" s="31" t="s">
        <v>1014</v>
      </c>
      <c r="F840" s="27">
        <v>1.4019999999999999</v>
      </c>
      <c r="G840" s="27" t="s">
        <v>1072</v>
      </c>
      <c r="H840" s="27" t="s">
        <v>260</v>
      </c>
      <c r="I840" s="27">
        <v>140</v>
      </c>
      <c r="J840" s="27">
        <f t="shared" si="94"/>
        <v>25.2</v>
      </c>
      <c r="K840" s="27"/>
      <c r="L840" s="27">
        <f t="shared" si="95"/>
        <v>140</v>
      </c>
      <c r="M840" s="27">
        <v>25.2</v>
      </c>
      <c r="N840" s="27">
        <f t="shared" si="96"/>
        <v>114.8</v>
      </c>
      <c r="O840" s="27" t="s">
        <v>1150</v>
      </c>
      <c r="P840" s="37"/>
    </row>
    <row r="841" spans="1:16" s="16" customFormat="1">
      <c r="A841" s="30">
        <v>121</v>
      </c>
      <c r="B841" s="27" t="s">
        <v>893</v>
      </c>
      <c r="C841" s="27" t="s">
        <v>970</v>
      </c>
      <c r="D841" s="27" t="s">
        <v>1131</v>
      </c>
      <c r="E841" s="31" t="s">
        <v>1135</v>
      </c>
      <c r="F841" s="27">
        <v>2.9</v>
      </c>
      <c r="G841" s="27" t="s">
        <v>1072</v>
      </c>
      <c r="H841" s="60">
        <v>3.5</v>
      </c>
      <c r="I841" s="27">
        <v>110</v>
      </c>
      <c r="J841" s="27">
        <f t="shared" si="94"/>
        <v>52.199999999999996</v>
      </c>
      <c r="K841" s="27"/>
      <c r="L841" s="27">
        <f t="shared" si="95"/>
        <v>110</v>
      </c>
      <c r="M841" s="27">
        <v>52.199999999999996</v>
      </c>
      <c r="N841" s="27">
        <f t="shared" si="96"/>
        <v>57.800000000000004</v>
      </c>
      <c r="O841" s="27" t="s">
        <v>1150</v>
      </c>
      <c r="P841" s="37"/>
    </row>
    <row r="842" spans="1:16" s="16" customFormat="1">
      <c r="A842" s="30">
        <v>122</v>
      </c>
      <c r="B842" s="27" t="s">
        <v>893</v>
      </c>
      <c r="C842" s="27" t="s">
        <v>970</v>
      </c>
      <c r="D842" s="27" t="s">
        <v>1132</v>
      </c>
      <c r="E842" s="31" t="s">
        <v>1136</v>
      </c>
      <c r="F842" s="27">
        <v>2.2999999999999998</v>
      </c>
      <c r="G842" s="27" t="s">
        <v>1072</v>
      </c>
      <c r="H842" s="60">
        <v>3.5</v>
      </c>
      <c r="I842" s="27">
        <v>89</v>
      </c>
      <c r="J842" s="27">
        <f t="shared" si="94"/>
        <v>41.4</v>
      </c>
      <c r="K842" s="27"/>
      <c r="L842" s="27">
        <f t="shared" si="95"/>
        <v>89</v>
      </c>
      <c r="M842" s="27">
        <v>41.4</v>
      </c>
      <c r="N842" s="27">
        <f t="shared" si="96"/>
        <v>47.6</v>
      </c>
      <c r="O842" s="27" t="s">
        <v>1150</v>
      </c>
      <c r="P842" s="37"/>
    </row>
    <row r="843" spans="1:16" s="16" customFormat="1">
      <c r="A843" s="30">
        <v>123</v>
      </c>
      <c r="B843" s="27" t="s">
        <v>893</v>
      </c>
      <c r="C843" s="27" t="s">
        <v>970</v>
      </c>
      <c r="D843" s="27" t="s">
        <v>1133</v>
      </c>
      <c r="E843" s="31" t="s">
        <v>1128</v>
      </c>
      <c r="F843" s="27">
        <v>2.1</v>
      </c>
      <c r="G843" s="27" t="s">
        <v>1072</v>
      </c>
      <c r="H843" s="60">
        <v>3.5</v>
      </c>
      <c r="I843" s="27">
        <v>79.8</v>
      </c>
      <c r="J843" s="27">
        <f t="shared" si="94"/>
        <v>37.800000000000004</v>
      </c>
      <c r="K843" s="27"/>
      <c r="L843" s="27">
        <f t="shared" si="95"/>
        <v>79.8</v>
      </c>
      <c r="M843" s="27">
        <v>37.800000000000004</v>
      </c>
      <c r="N843" s="27">
        <f t="shared" si="96"/>
        <v>41.999999999999993</v>
      </c>
      <c r="O843" s="27" t="s">
        <v>1150</v>
      </c>
      <c r="P843" s="37"/>
    </row>
    <row r="844" spans="1:16" s="16" customFormat="1">
      <c r="A844" s="30">
        <v>124</v>
      </c>
      <c r="B844" s="27" t="s">
        <v>893</v>
      </c>
      <c r="C844" s="27" t="s">
        <v>970</v>
      </c>
      <c r="D844" s="27" t="s">
        <v>1134</v>
      </c>
      <c r="E844" s="31" t="s">
        <v>1129</v>
      </c>
      <c r="F844" s="27">
        <v>1.6</v>
      </c>
      <c r="G844" s="27" t="s">
        <v>1072</v>
      </c>
      <c r="H844" s="60">
        <v>3.5</v>
      </c>
      <c r="I844" s="27">
        <v>70</v>
      </c>
      <c r="J844" s="27">
        <f t="shared" si="94"/>
        <v>28.8</v>
      </c>
      <c r="K844" s="27"/>
      <c r="L844" s="27">
        <f t="shared" si="95"/>
        <v>70</v>
      </c>
      <c r="M844" s="27">
        <v>28.8</v>
      </c>
      <c r="N844" s="27">
        <f t="shared" si="96"/>
        <v>41.2</v>
      </c>
      <c r="O844" s="27" t="s">
        <v>1150</v>
      </c>
      <c r="P844" s="37"/>
    </row>
    <row r="845" spans="1:16" s="16" customFormat="1">
      <c r="A845" s="30">
        <v>125</v>
      </c>
      <c r="B845" s="27" t="s">
        <v>893</v>
      </c>
      <c r="C845" s="27" t="s">
        <v>970</v>
      </c>
      <c r="D845" s="27" t="s">
        <v>1130</v>
      </c>
      <c r="E845" s="31" t="s">
        <v>1059</v>
      </c>
      <c r="F845" s="27">
        <v>2.2999999999999998</v>
      </c>
      <c r="G845" s="27" t="s">
        <v>1035</v>
      </c>
      <c r="H845" s="60">
        <v>3.5</v>
      </c>
      <c r="I845" s="27">
        <v>80.5</v>
      </c>
      <c r="J845" s="27">
        <f t="shared" si="94"/>
        <v>41.4</v>
      </c>
      <c r="K845" s="27"/>
      <c r="L845" s="27">
        <f t="shared" si="95"/>
        <v>80.5</v>
      </c>
      <c r="M845" s="27">
        <v>41.4</v>
      </c>
      <c r="N845" s="27">
        <f t="shared" si="96"/>
        <v>39.1</v>
      </c>
      <c r="O845" s="27" t="s">
        <v>1150</v>
      </c>
      <c r="P845" s="37"/>
    </row>
    <row r="846" spans="1:16" s="16" customFormat="1">
      <c r="A846" s="30">
        <v>126</v>
      </c>
      <c r="B846" s="27" t="s">
        <v>893</v>
      </c>
      <c r="C846" s="27" t="s">
        <v>970</v>
      </c>
      <c r="D846" s="27" t="s">
        <v>981</v>
      </c>
      <c r="E846" s="31" t="s">
        <v>1060</v>
      </c>
      <c r="F846" s="27">
        <v>2.83</v>
      </c>
      <c r="G846" s="27" t="s">
        <v>1065</v>
      </c>
      <c r="H846" s="60">
        <v>3.5</v>
      </c>
      <c r="I846" s="27">
        <v>113.2</v>
      </c>
      <c r="J846" s="27">
        <f t="shared" si="94"/>
        <v>50.9</v>
      </c>
      <c r="K846" s="27"/>
      <c r="L846" s="27">
        <f t="shared" si="95"/>
        <v>113.2</v>
      </c>
      <c r="M846" s="27">
        <v>50.9</v>
      </c>
      <c r="N846" s="27">
        <f t="shared" si="96"/>
        <v>62.300000000000004</v>
      </c>
      <c r="O846" s="27" t="s">
        <v>1150</v>
      </c>
      <c r="P846" s="37"/>
    </row>
    <row r="847" spans="1:16" s="16" customFormat="1">
      <c r="A847" s="30">
        <v>127</v>
      </c>
      <c r="B847" s="27" t="s">
        <v>893</v>
      </c>
      <c r="C847" s="27" t="s">
        <v>970</v>
      </c>
      <c r="D847" s="27" t="s">
        <v>983</v>
      </c>
      <c r="E847" s="31" t="s">
        <v>1061</v>
      </c>
      <c r="F847" s="27">
        <v>3.04</v>
      </c>
      <c r="G847" s="27" t="s">
        <v>1065</v>
      </c>
      <c r="H847" s="60">
        <v>3.5</v>
      </c>
      <c r="I847" s="27">
        <v>121.6</v>
      </c>
      <c r="J847" s="27">
        <f t="shared" si="94"/>
        <v>54.7</v>
      </c>
      <c r="K847" s="27"/>
      <c r="L847" s="27">
        <f t="shared" si="95"/>
        <v>121.6</v>
      </c>
      <c r="M847" s="27">
        <v>54.7</v>
      </c>
      <c r="N847" s="27">
        <f t="shared" si="96"/>
        <v>66.899999999999991</v>
      </c>
      <c r="O847" s="27" t="s">
        <v>1150</v>
      </c>
      <c r="P847" s="37"/>
    </row>
    <row r="848" spans="1:16" s="16" customFormat="1">
      <c r="A848" s="30">
        <v>128</v>
      </c>
      <c r="B848" s="27" t="s">
        <v>893</v>
      </c>
      <c r="C848" s="27" t="s">
        <v>970</v>
      </c>
      <c r="D848" s="27" t="s">
        <v>1005</v>
      </c>
      <c r="E848" s="31" t="s">
        <v>1062</v>
      </c>
      <c r="F848" s="27">
        <v>1.1299999999999999</v>
      </c>
      <c r="G848" s="27" t="s">
        <v>1065</v>
      </c>
      <c r="H848" s="60">
        <v>3.5</v>
      </c>
      <c r="I848" s="27">
        <v>45.2</v>
      </c>
      <c r="J848" s="27">
        <f t="shared" si="94"/>
        <v>20.3</v>
      </c>
      <c r="K848" s="27"/>
      <c r="L848" s="27">
        <f t="shared" si="95"/>
        <v>45.2</v>
      </c>
      <c r="M848" s="27">
        <v>20.3</v>
      </c>
      <c r="N848" s="27">
        <f t="shared" si="96"/>
        <v>24.900000000000002</v>
      </c>
      <c r="O848" s="27" t="s">
        <v>1150</v>
      </c>
      <c r="P848" s="37"/>
    </row>
    <row r="849" spans="1:16" s="16" customFormat="1" ht="24">
      <c r="A849" s="30">
        <v>129</v>
      </c>
      <c r="B849" s="27" t="s">
        <v>893</v>
      </c>
      <c r="C849" s="27" t="s">
        <v>970</v>
      </c>
      <c r="D849" s="27" t="s">
        <v>1427</v>
      </c>
      <c r="E849" s="31" t="s">
        <v>1428</v>
      </c>
      <c r="F849" s="27">
        <v>6</v>
      </c>
      <c r="G849" s="27" t="s">
        <v>1065</v>
      </c>
      <c r="H849" s="60">
        <f>F849*40</f>
        <v>240</v>
      </c>
      <c r="I849" s="27">
        <v>108</v>
      </c>
      <c r="J849" s="27">
        <f t="shared" si="94"/>
        <v>108</v>
      </c>
      <c r="K849" s="27"/>
      <c r="L849" s="27">
        <v>240</v>
      </c>
      <c r="M849" s="27">
        <f>I849</f>
        <v>108</v>
      </c>
      <c r="N849" s="27">
        <f t="shared" si="96"/>
        <v>132</v>
      </c>
      <c r="O849" s="27" t="s">
        <v>1205</v>
      </c>
      <c r="P849" s="37"/>
    </row>
    <row r="850" spans="1:16" s="16" customFormat="1">
      <c r="A850" s="30">
        <v>130</v>
      </c>
      <c r="B850" s="27" t="s">
        <v>893</v>
      </c>
      <c r="C850" s="27" t="s">
        <v>970</v>
      </c>
      <c r="D850" s="27" t="s">
        <v>1007</v>
      </c>
      <c r="E850" s="31" t="s">
        <v>1063</v>
      </c>
      <c r="F850" s="27">
        <v>2.2000000000000002</v>
      </c>
      <c r="G850" s="27" t="s">
        <v>1065</v>
      </c>
      <c r="H850" s="60">
        <v>3.5</v>
      </c>
      <c r="I850" s="27">
        <v>88</v>
      </c>
      <c r="J850" s="27">
        <f t="shared" si="94"/>
        <v>39.6</v>
      </c>
      <c r="K850" s="27"/>
      <c r="L850" s="27">
        <f t="shared" si="95"/>
        <v>88</v>
      </c>
      <c r="M850" s="27">
        <v>39.6</v>
      </c>
      <c r="N850" s="27">
        <f t="shared" si="96"/>
        <v>48.4</v>
      </c>
      <c r="O850" s="27" t="s">
        <v>1150</v>
      </c>
      <c r="P850" s="37"/>
    </row>
    <row r="851" spans="1:16" s="16" customFormat="1">
      <c r="A851" s="30">
        <v>131</v>
      </c>
      <c r="B851" s="27" t="s">
        <v>893</v>
      </c>
      <c r="C851" s="27" t="s">
        <v>970</v>
      </c>
      <c r="D851" s="27" t="s">
        <v>1007</v>
      </c>
      <c r="E851" s="31" t="s">
        <v>1064</v>
      </c>
      <c r="F851" s="27">
        <v>3.8</v>
      </c>
      <c r="G851" s="27" t="s">
        <v>1065</v>
      </c>
      <c r="H851" s="60">
        <v>3.5</v>
      </c>
      <c r="I851" s="27">
        <v>152</v>
      </c>
      <c r="J851" s="27">
        <f t="shared" si="94"/>
        <v>68.399999999999991</v>
      </c>
      <c r="K851" s="27"/>
      <c r="L851" s="27">
        <f t="shared" si="95"/>
        <v>152</v>
      </c>
      <c r="M851" s="27">
        <v>68.399999999999991</v>
      </c>
      <c r="N851" s="27">
        <f t="shared" si="96"/>
        <v>83.600000000000009</v>
      </c>
      <c r="O851" s="27" t="s">
        <v>1150</v>
      </c>
      <c r="P851" s="37"/>
    </row>
    <row r="852" spans="1:16" s="17" customFormat="1" ht="19.2" customHeight="1">
      <c r="A852" s="70" t="s">
        <v>1169</v>
      </c>
      <c r="B852" s="71"/>
      <c r="C852" s="71"/>
      <c r="D852" s="71"/>
      <c r="E852" s="71"/>
      <c r="F852" s="28">
        <f>SUM(F853:F905)</f>
        <v>39.991000000000014</v>
      </c>
      <c r="G852" s="28"/>
      <c r="H852" s="28"/>
      <c r="I852" s="28">
        <f>SUM(I853:I905)</f>
        <v>1719.4649999999988</v>
      </c>
      <c r="J852" s="28">
        <f>SUM(J853:J905)</f>
        <v>720.00000000000011</v>
      </c>
      <c r="K852" s="28"/>
      <c r="L852" s="28">
        <f>SUM(L853:L905)</f>
        <v>1719.4649999999988</v>
      </c>
      <c r="M852" s="28">
        <f>SUM(M853:M905)</f>
        <v>720.00000000000011</v>
      </c>
      <c r="N852" s="28">
        <f>SUM(N853:N905)</f>
        <v>999.4649999999998</v>
      </c>
      <c r="O852" s="27"/>
      <c r="P852" s="33"/>
    </row>
    <row r="853" spans="1:16" s="16" customFormat="1">
      <c r="A853" s="30">
        <v>1</v>
      </c>
      <c r="B853" s="38" t="s">
        <v>821</v>
      </c>
      <c r="C853" s="38" t="s">
        <v>831</v>
      </c>
      <c r="D853" s="38" t="s">
        <v>832</v>
      </c>
      <c r="E853" s="39" t="s">
        <v>833</v>
      </c>
      <c r="F853" s="36">
        <v>3.26</v>
      </c>
      <c r="G853" s="38" t="s">
        <v>1072</v>
      </c>
      <c r="H853" s="38" t="s">
        <v>221</v>
      </c>
      <c r="I853" s="34">
        <v>130.4</v>
      </c>
      <c r="J853" s="27">
        <v>58.7</v>
      </c>
      <c r="K853" s="27"/>
      <c r="L853" s="27">
        <f>I853</f>
        <v>130.4</v>
      </c>
      <c r="M853" s="27">
        <f>J853</f>
        <v>58.7</v>
      </c>
      <c r="N853" s="27">
        <f>L853-M853</f>
        <v>71.7</v>
      </c>
      <c r="O853" s="27" t="s">
        <v>1150</v>
      </c>
      <c r="P853" s="37"/>
    </row>
    <row r="854" spans="1:16" s="16" customFormat="1">
      <c r="A854" s="30">
        <v>2</v>
      </c>
      <c r="B854" s="38" t="s">
        <v>821</v>
      </c>
      <c r="C854" s="38" t="s">
        <v>822</v>
      </c>
      <c r="D854" s="38" t="s">
        <v>823</v>
      </c>
      <c r="E854" s="39" t="s">
        <v>824</v>
      </c>
      <c r="F854" s="36">
        <v>0.63500000000000001</v>
      </c>
      <c r="G854" s="38" t="s">
        <v>1072</v>
      </c>
      <c r="H854" s="38" t="s">
        <v>221</v>
      </c>
      <c r="I854" s="34">
        <v>25.4</v>
      </c>
      <c r="J854" s="27">
        <v>11.4</v>
      </c>
      <c r="K854" s="27"/>
      <c r="L854" s="27">
        <f t="shared" ref="L854:L905" si="97">I854</f>
        <v>25.4</v>
      </c>
      <c r="M854" s="27">
        <f t="shared" ref="M854:M905" si="98">J854</f>
        <v>11.4</v>
      </c>
      <c r="N854" s="27">
        <f t="shared" ref="N854:N905" si="99">L854-M854</f>
        <v>13.999999999999998</v>
      </c>
      <c r="O854" s="27" t="s">
        <v>1150</v>
      </c>
      <c r="P854" s="37"/>
    </row>
    <row r="855" spans="1:16" s="16" customFormat="1">
      <c r="A855" s="30">
        <v>3</v>
      </c>
      <c r="B855" s="38" t="s">
        <v>821</v>
      </c>
      <c r="C855" s="38" t="s">
        <v>822</v>
      </c>
      <c r="D855" s="38" t="s">
        <v>835</v>
      </c>
      <c r="E855" s="39" t="s">
        <v>836</v>
      </c>
      <c r="F855" s="36">
        <v>0.78</v>
      </c>
      <c r="G855" s="38" t="s">
        <v>1072</v>
      </c>
      <c r="H855" s="38" t="s">
        <v>221</v>
      </c>
      <c r="I855" s="34">
        <v>31.2</v>
      </c>
      <c r="J855" s="27">
        <v>14</v>
      </c>
      <c r="K855" s="27"/>
      <c r="L855" s="27">
        <f t="shared" si="97"/>
        <v>31.2</v>
      </c>
      <c r="M855" s="27">
        <f t="shared" si="98"/>
        <v>14</v>
      </c>
      <c r="N855" s="27">
        <f t="shared" si="99"/>
        <v>17.2</v>
      </c>
      <c r="O855" s="27" t="s">
        <v>1150</v>
      </c>
      <c r="P855" s="37"/>
    </row>
    <row r="856" spans="1:16" s="16" customFormat="1">
      <c r="A856" s="30">
        <v>4</v>
      </c>
      <c r="B856" s="38" t="s">
        <v>821</v>
      </c>
      <c r="C856" s="38" t="s">
        <v>822</v>
      </c>
      <c r="D856" s="38" t="s">
        <v>835</v>
      </c>
      <c r="E856" s="39" t="s">
        <v>837</v>
      </c>
      <c r="F856" s="36">
        <v>3.16</v>
      </c>
      <c r="G856" s="38" t="s">
        <v>1072</v>
      </c>
      <c r="H856" s="38" t="s">
        <v>221</v>
      </c>
      <c r="I856" s="34">
        <v>126.4</v>
      </c>
      <c r="J856" s="27">
        <v>56.8</v>
      </c>
      <c r="K856" s="27"/>
      <c r="L856" s="27">
        <f t="shared" si="97"/>
        <v>126.4</v>
      </c>
      <c r="M856" s="27">
        <f t="shared" si="98"/>
        <v>56.8</v>
      </c>
      <c r="N856" s="27">
        <f t="shared" si="99"/>
        <v>69.600000000000009</v>
      </c>
      <c r="O856" s="27" t="s">
        <v>1150</v>
      </c>
      <c r="P856" s="37"/>
    </row>
    <row r="857" spans="1:16" s="16" customFormat="1">
      <c r="A857" s="30">
        <v>5</v>
      </c>
      <c r="B857" s="38" t="s">
        <v>821</v>
      </c>
      <c r="C857" s="38" t="s">
        <v>822</v>
      </c>
      <c r="D857" s="38" t="s">
        <v>835</v>
      </c>
      <c r="E857" s="39" t="s">
        <v>838</v>
      </c>
      <c r="F857" s="36">
        <v>0.46</v>
      </c>
      <c r="G857" s="38" t="s">
        <v>1072</v>
      </c>
      <c r="H857" s="38" t="s">
        <v>221</v>
      </c>
      <c r="I857" s="34">
        <v>18.399999999999999</v>
      </c>
      <c r="J857" s="27">
        <v>8.3000000000000007</v>
      </c>
      <c r="K857" s="27"/>
      <c r="L857" s="27">
        <f t="shared" si="97"/>
        <v>18.399999999999999</v>
      </c>
      <c r="M857" s="27">
        <f t="shared" si="98"/>
        <v>8.3000000000000007</v>
      </c>
      <c r="N857" s="27">
        <f t="shared" si="99"/>
        <v>10.099999999999998</v>
      </c>
      <c r="O857" s="27" t="s">
        <v>1150</v>
      </c>
      <c r="P857" s="37"/>
    </row>
    <row r="858" spans="1:16" s="16" customFormat="1">
      <c r="A858" s="30">
        <v>6</v>
      </c>
      <c r="B858" s="38" t="s">
        <v>821</v>
      </c>
      <c r="C858" s="38" t="s">
        <v>822</v>
      </c>
      <c r="D858" s="38" t="s">
        <v>839</v>
      </c>
      <c r="E858" s="39" t="s">
        <v>840</v>
      </c>
      <c r="F858" s="36">
        <v>0.68700000000000006</v>
      </c>
      <c r="G858" s="38" t="s">
        <v>1072</v>
      </c>
      <c r="H858" s="38" t="s">
        <v>221</v>
      </c>
      <c r="I858" s="34">
        <v>27.5</v>
      </c>
      <c r="J858" s="27">
        <v>12.4</v>
      </c>
      <c r="K858" s="27"/>
      <c r="L858" s="27">
        <f t="shared" si="97"/>
        <v>27.5</v>
      </c>
      <c r="M858" s="27">
        <f t="shared" si="98"/>
        <v>12.4</v>
      </c>
      <c r="N858" s="27">
        <f t="shared" si="99"/>
        <v>15.1</v>
      </c>
      <c r="O858" s="27" t="s">
        <v>1150</v>
      </c>
      <c r="P858" s="37"/>
    </row>
    <row r="859" spans="1:16" s="16" customFormat="1">
      <c r="A859" s="30">
        <v>7</v>
      </c>
      <c r="B859" s="38" t="s">
        <v>821</v>
      </c>
      <c r="C859" s="38" t="s">
        <v>822</v>
      </c>
      <c r="D859" s="38" t="s">
        <v>849</v>
      </c>
      <c r="E859" s="39" t="s">
        <v>850</v>
      </c>
      <c r="F859" s="36">
        <v>1.0329999999999999</v>
      </c>
      <c r="G859" s="38" t="s">
        <v>1072</v>
      </c>
      <c r="H859" s="38" t="s">
        <v>221</v>
      </c>
      <c r="I859" s="34">
        <v>41.3</v>
      </c>
      <c r="J859" s="27">
        <v>18.600000000000001</v>
      </c>
      <c r="K859" s="27"/>
      <c r="L859" s="27">
        <f t="shared" si="97"/>
        <v>41.3</v>
      </c>
      <c r="M859" s="27">
        <f t="shared" si="98"/>
        <v>18.600000000000001</v>
      </c>
      <c r="N859" s="27">
        <f t="shared" si="99"/>
        <v>22.699999999999996</v>
      </c>
      <c r="O859" s="27" t="s">
        <v>1150</v>
      </c>
      <c r="P859" s="37"/>
    </row>
    <row r="860" spans="1:16" s="16" customFormat="1">
      <c r="A860" s="30">
        <v>8</v>
      </c>
      <c r="B860" s="38" t="s">
        <v>821</v>
      </c>
      <c r="C860" s="38" t="s">
        <v>822</v>
      </c>
      <c r="D860" s="38" t="s">
        <v>849</v>
      </c>
      <c r="E860" s="39" t="s">
        <v>851</v>
      </c>
      <c r="F860" s="36">
        <v>0.56000000000000005</v>
      </c>
      <c r="G860" s="38" t="s">
        <v>1072</v>
      </c>
      <c r="H860" s="38" t="s">
        <v>221</v>
      </c>
      <c r="I860" s="34">
        <v>22.4</v>
      </c>
      <c r="J860" s="27">
        <v>10.1</v>
      </c>
      <c r="K860" s="27"/>
      <c r="L860" s="27">
        <f t="shared" si="97"/>
        <v>22.4</v>
      </c>
      <c r="M860" s="27">
        <f t="shared" si="98"/>
        <v>10.1</v>
      </c>
      <c r="N860" s="27">
        <f t="shared" si="99"/>
        <v>12.299999999999999</v>
      </c>
      <c r="O860" s="27" t="s">
        <v>1150</v>
      </c>
      <c r="P860" s="37"/>
    </row>
    <row r="861" spans="1:16" s="16" customFormat="1">
      <c r="A861" s="30">
        <v>9</v>
      </c>
      <c r="B861" s="38" t="s">
        <v>821</v>
      </c>
      <c r="C861" s="38" t="s">
        <v>822</v>
      </c>
      <c r="D861" s="38" t="s">
        <v>849</v>
      </c>
      <c r="E861" s="39" t="s">
        <v>852</v>
      </c>
      <c r="F861" s="36">
        <v>0.17</v>
      </c>
      <c r="G861" s="38" t="s">
        <v>1072</v>
      </c>
      <c r="H861" s="38" t="s">
        <v>221</v>
      </c>
      <c r="I861" s="34">
        <v>12</v>
      </c>
      <c r="J861" s="27">
        <v>3.1</v>
      </c>
      <c r="K861" s="27"/>
      <c r="L861" s="27">
        <f t="shared" si="97"/>
        <v>12</v>
      </c>
      <c r="M861" s="27">
        <f t="shared" si="98"/>
        <v>3.1</v>
      </c>
      <c r="N861" s="27">
        <f t="shared" si="99"/>
        <v>8.9</v>
      </c>
      <c r="O861" s="27" t="s">
        <v>1150</v>
      </c>
      <c r="P861" s="37"/>
    </row>
    <row r="862" spans="1:16" s="16" customFormat="1">
      <c r="A862" s="30">
        <v>10</v>
      </c>
      <c r="B862" s="38" t="s">
        <v>821</v>
      </c>
      <c r="C862" s="38" t="s">
        <v>822</v>
      </c>
      <c r="D862" s="38" t="s">
        <v>856</v>
      </c>
      <c r="E862" s="39" t="s">
        <v>857</v>
      </c>
      <c r="F862" s="36">
        <v>0.56200000000000006</v>
      </c>
      <c r="G862" s="38" t="s">
        <v>1072</v>
      </c>
      <c r="H862" s="38" t="s">
        <v>221</v>
      </c>
      <c r="I862" s="34">
        <v>22.5</v>
      </c>
      <c r="J862" s="27">
        <v>10.1</v>
      </c>
      <c r="K862" s="27"/>
      <c r="L862" s="27">
        <f t="shared" si="97"/>
        <v>22.5</v>
      </c>
      <c r="M862" s="27">
        <f t="shared" si="98"/>
        <v>10.1</v>
      </c>
      <c r="N862" s="27">
        <f t="shared" si="99"/>
        <v>12.4</v>
      </c>
      <c r="O862" s="27" t="s">
        <v>1150</v>
      </c>
      <c r="P862" s="37"/>
    </row>
    <row r="863" spans="1:16" s="16" customFormat="1">
      <c r="A863" s="30">
        <v>11</v>
      </c>
      <c r="B863" s="38" t="s">
        <v>821</v>
      </c>
      <c r="C863" s="38" t="s">
        <v>822</v>
      </c>
      <c r="D863" s="38" t="s">
        <v>856</v>
      </c>
      <c r="E863" s="39" t="s">
        <v>858</v>
      </c>
      <c r="F863" s="36">
        <v>0.58699999999999997</v>
      </c>
      <c r="G863" s="38" t="s">
        <v>1072</v>
      </c>
      <c r="H863" s="38" t="s">
        <v>221</v>
      </c>
      <c r="I863" s="34">
        <v>23.5</v>
      </c>
      <c r="J863" s="27">
        <v>10.6</v>
      </c>
      <c r="K863" s="27"/>
      <c r="L863" s="27">
        <f t="shared" si="97"/>
        <v>23.5</v>
      </c>
      <c r="M863" s="27">
        <f t="shared" si="98"/>
        <v>10.6</v>
      </c>
      <c r="N863" s="27">
        <f t="shared" si="99"/>
        <v>12.9</v>
      </c>
      <c r="O863" s="27" t="s">
        <v>1150</v>
      </c>
      <c r="P863" s="37"/>
    </row>
    <row r="864" spans="1:16" s="16" customFormat="1">
      <c r="A864" s="30">
        <v>12</v>
      </c>
      <c r="B864" s="38" t="s">
        <v>821</v>
      </c>
      <c r="C864" s="38" t="s">
        <v>822</v>
      </c>
      <c r="D864" s="38" t="s">
        <v>856</v>
      </c>
      <c r="E864" s="39" t="s">
        <v>859</v>
      </c>
      <c r="F864" s="36">
        <v>0.54700000000000004</v>
      </c>
      <c r="G864" s="38" t="s">
        <v>1072</v>
      </c>
      <c r="H864" s="38" t="s">
        <v>221</v>
      </c>
      <c r="I864" s="34">
        <v>21.9</v>
      </c>
      <c r="J864" s="27">
        <v>9.8000000000000007</v>
      </c>
      <c r="K864" s="27"/>
      <c r="L864" s="27">
        <f t="shared" si="97"/>
        <v>21.9</v>
      </c>
      <c r="M864" s="27">
        <f t="shared" si="98"/>
        <v>9.8000000000000007</v>
      </c>
      <c r="N864" s="27">
        <f t="shared" si="99"/>
        <v>12.099999999999998</v>
      </c>
      <c r="O864" s="27" t="s">
        <v>1150</v>
      </c>
      <c r="P864" s="37"/>
    </row>
    <row r="865" spans="1:16" s="16" customFormat="1">
      <c r="A865" s="30">
        <v>13</v>
      </c>
      <c r="B865" s="38" t="s">
        <v>821</v>
      </c>
      <c r="C865" s="38" t="s">
        <v>822</v>
      </c>
      <c r="D865" s="38" t="s">
        <v>856</v>
      </c>
      <c r="E865" s="39" t="s">
        <v>860</v>
      </c>
      <c r="F865" s="36">
        <v>0.31900000000000001</v>
      </c>
      <c r="G865" s="38" t="s">
        <v>1072</v>
      </c>
      <c r="H865" s="38" t="s">
        <v>221</v>
      </c>
      <c r="I865" s="34">
        <v>12.8</v>
      </c>
      <c r="J865" s="27">
        <v>5.7</v>
      </c>
      <c r="K865" s="27"/>
      <c r="L865" s="27">
        <f t="shared" si="97"/>
        <v>12.8</v>
      </c>
      <c r="M865" s="27">
        <f t="shared" si="98"/>
        <v>5.7</v>
      </c>
      <c r="N865" s="27">
        <f t="shared" si="99"/>
        <v>7.1000000000000005</v>
      </c>
      <c r="O865" s="27" t="s">
        <v>1150</v>
      </c>
      <c r="P865" s="37"/>
    </row>
    <row r="866" spans="1:16" s="16" customFormat="1">
      <c r="A866" s="30">
        <v>14</v>
      </c>
      <c r="B866" s="38" t="s">
        <v>821</v>
      </c>
      <c r="C866" s="38" t="s">
        <v>822</v>
      </c>
      <c r="D866" s="38" t="s">
        <v>865</v>
      </c>
      <c r="E866" s="39" t="s">
        <v>866</v>
      </c>
      <c r="F866" s="36">
        <v>0.214</v>
      </c>
      <c r="G866" s="38" t="s">
        <v>1072</v>
      </c>
      <c r="H866" s="38" t="s">
        <v>221</v>
      </c>
      <c r="I866" s="34">
        <v>8.6</v>
      </c>
      <c r="J866" s="27">
        <v>3.9</v>
      </c>
      <c r="K866" s="27"/>
      <c r="L866" s="27">
        <f t="shared" si="97"/>
        <v>8.6</v>
      </c>
      <c r="M866" s="27">
        <f t="shared" si="98"/>
        <v>3.9</v>
      </c>
      <c r="N866" s="27">
        <f t="shared" si="99"/>
        <v>4.6999999999999993</v>
      </c>
      <c r="O866" s="27" t="s">
        <v>1150</v>
      </c>
      <c r="P866" s="37"/>
    </row>
    <row r="867" spans="1:16" s="16" customFormat="1">
      <c r="A867" s="30">
        <v>15</v>
      </c>
      <c r="B867" s="38" t="s">
        <v>821</v>
      </c>
      <c r="C867" s="38" t="s">
        <v>822</v>
      </c>
      <c r="D867" s="38" t="s">
        <v>867</v>
      </c>
      <c r="E867" s="39" t="s">
        <v>868</v>
      </c>
      <c r="F867" s="36">
        <v>1</v>
      </c>
      <c r="G867" s="38" t="s">
        <v>1072</v>
      </c>
      <c r="H867" s="38" t="s">
        <v>221</v>
      </c>
      <c r="I867" s="34">
        <v>40</v>
      </c>
      <c r="J867" s="27">
        <v>18</v>
      </c>
      <c r="K867" s="27"/>
      <c r="L867" s="27">
        <f t="shared" si="97"/>
        <v>40</v>
      </c>
      <c r="M867" s="27">
        <f t="shared" si="98"/>
        <v>18</v>
      </c>
      <c r="N867" s="27">
        <f t="shared" si="99"/>
        <v>22</v>
      </c>
      <c r="O867" s="27" t="s">
        <v>1150</v>
      </c>
      <c r="P867" s="37"/>
    </row>
    <row r="868" spans="1:16" s="16" customFormat="1">
      <c r="A868" s="30">
        <v>16</v>
      </c>
      <c r="B868" s="38" t="s">
        <v>821</v>
      </c>
      <c r="C868" s="38" t="s">
        <v>822</v>
      </c>
      <c r="D868" s="38" t="s">
        <v>867</v>
      </c>
      <c r="E868" s="39" t="s">
        <v>869</v>
      </c>
      <c r="F868" s="36">
        <v>1.32</v>
      </c>
      <c r="G868" s="38" t="s">
        <v>1072</v>
      </c>
      <c r="H868" s="38" t="s">
        <v>221</v>
      </c>
      <c r="I868" s="34">
        <v>52.8</v>
      </c>
      <c r="J868" s="27">
        <v>23.8</v>
      </c>
      <c r="K868" s="27"/>
      <c r="L868" s="27">
        <f t="shared" si="97"/>
        <v>52.8</v>
      </c>
      <c r="M868" s="27">
        <f t="shared" si="98"/>
        <v>23.8</v>
      </c>
      <c r="N868" s="27">
        <f t="shared" si="99"/>
        <v>28.999999999999996</v>
      </c>
      <c r="O868" s="27" t="s">
        <v>1150</v>
      </c>
      <c r="P868" s="37"/>
    </row>
    <row r="869" spans="1:16" s="16" customFormat="1">
      <c r="A869" s="30">
        <v>17</v>
      </c>
      <c r="B869" s="38" t="s">
        <v>821</v>
      </c>
      <c r="C869" s="38" t="s">
        <v>822</v>
      </c>
      <c r="D869" s="38" t="s">
        <v>870</v>
      </c>
      <c r="E869" s="39" t="s">
        <v>871</v>
      </c>
      <c r="F869" s="36">
        <v>0.96</v>
      </c>
      <c r="G869" s="38" t="s">
        <v>1072</v>
      </c>
      <c r="H869" s="38" t="s">
        <v>221</v>
      </c>
      <c r="I869" s="34">
        <v>38.4</v>
      </c>
      <c r="J869" s="27">
        <v>17</v>
      </c>
      <c r="K869" s="27"/>
      <c r="L869" s="27">
        <f t="shared" si="97"/>
        <v>38.4</v>
      </c>
      <c r="M869" s="27">
        <f t="shared" si="98"/>
        <v>17</v>
      </c>
      <c r="N869" s="27">
        <f t="shared" si="99"/>
        <v>21.4</v>
      </c>
      <c r="O869" s="27" t="s">
        <v>1150</v>
      </c>
      <c r="P869" s="37"/>
    </row>
    <row r="870" spans="1:16" s="16" customFormat="1">
      <c r="A870" s="30">
        <v>18</v>
      </c>
      <c r="B870" s="38" t="s">
        <v>821</v>
      </c>
      <c r="C870" s="38" t="s">
        <v>822</v>
      </c>
      <c r="D870" s="38" t="s">
        <v>874</v>
      </c>
      <c r="E870" s="39" t="s">
        <v>875</v>
      </c>
      <c r="F870" s="36">
        <v>1.2589999999999999</v>
      </c>
      <c r="G870" s="38" t="s">
        <v>1072</v>
      </c>
      <c r="H870" s="38" t="s">
        <v>221</v>
      </c>
      <c r="I870" s="34">
        <v>50.4</v>
      </c>
      <c r="J870" s="27">
        <v>22.7</v>
      </c>
      <c r="K870" s="27"/>
      <c r="L870" s="27">
        <f t="shared" si="97"/>
        <v>50.4</v>
      </c>
      <c r="M870" s="27">
        <f t="shared" si="98"/>
        <v>22.7</v>
      </c>
      <c r="N870" s="27">
        <f t="shared" si="99"/>
        <v>27.7</v>
      </c>
      <c r="O870" s="27" t="s">
        <v>1150</v>
      </c>
      <c r="P870" s="37"/>
    </row>
    <row r="871" spans="1:16" s="16" customFormat="1">
      <c r="A871" s="30">
        <v>19</v>
      </c>
      <c r="B871" s="38" t="s">
        <v>821</v>
      </c>
      <c r="C871" s="38" t="s">
        <v>822</v>
      </c>
      <c r="D871" s="38" t="s">
        <v>874</v>
      </c>
      <c r="E871" s="39" t="s">
        <v>876</v>
      </c>
      <c r="F871" s="36">
        <v>1.5640000000000001</v>
      </c>
      <c r="G871" s="38" t="s">
        <v>1072</v>
      </c>
      <c r="H871" s="38" t="s">
        <v>221</v>
      </c>
      <c r="I871" s="34">
        <v>62.6</v>
      </c>
      <c r="J871" s="27">
        <v>28.2</v>
      </c>
      <c r="K871" s="27"/>
      <c r="L871" s="27">
        <f t="shared" si="97"/>
        <v>62.6</v>
      </c>
      <c r="M871" s="27">
        <f t="shared" si="98"/>
        <v>28.2</v>
      </c>
      <c r="N871" s="27">
        <f t="shared" si="99"/>
        <v>34.400000000000006</v>
      </c>
      <c r="O871" s="27" t="s">
        <v>1150</v>
      </c>
      <c r="P871" s="37"/>
    </row>
    <row r="872" spans="1:16" s="16" customFormat="1">
      <c r="A872" s="30">
        <v>20</v>
      </c>
      <c r="B872" s="38" t="s">
        <v>821</v>
      </c>
      <c r="C872" s="38" t="s">
        <v>822</v>
      </c>
      <c r="D872" s="38" t="s">
        <v>874</v>
      </c>
      <c r="E872" s="39" t="s">
        <v>877</v>
      </c>
      <c r="F872" s="36">
        <v>0.46899999999999997</v>
      </c>
      <c r="G872" s="38" t="s">
        <v>1072</v>
      </c>
      <c r="H872" s="38" t="s">
        <v>221</v>
      </c>
      <c r="I872" s="34">
        <v>18.8</v>
      </c>
      <c r="J872" s="27">
        <v>8.4</v>
      </c>
      <c r="K872" s="27"/>
      <c r="L872" s="27">
        <f t="shared" si="97"/>
        <v>18.8</v>
      </c>
      <c r="M872" s="27">
        <f t="shared" si="98"/>
        <v>8.4</v>
      </c>
      <c r="N872" s="27">
        <f t="shared" si="99"/>
        <v>10.4</v>
      </c>
      <c r="O872" s="27" t="s">
        <v>1150</v>
      </c>
      <c r="P872" s="37"/>
    </row>
    <row r="873" spans="1:16" s="16" customFormat="1">
      <c r="A873" s="30">
        <v>21</v>
      </c>
      <c r="B873" s="38" t="s">
        <v>821</v>
      </c>
      <c r="C873" s="38" t="s">
        <v>822</v>
      </c>
      <c r="D873" s="38" t="s">
        <v>874</v>
      </c>
      <c r="E873" s="39" t="s">
        <v>878</v>
      </c>
      <c r="F873" s="36">
        <v>0.28299999999999997</v>
      </c>
      <c r="G873" s="38" t="s">
        <v>1072</v>
      </c>
      <c r="H873" s="38" t="s">
        <v>221</v>
      </c>
      <c r="I873" s="34">
        <v>11.3</v>
      </c>
      <c r="J873" s="27">
        <v>5.0999999999999996</v>
      </c>
      <c r="K873" s="27"/>
      <c r="L873" s="27">
        <f t="shared" si="97"/>
        <v>11.3</v>
      </c>
      <c r="M873" s="27">
        <f t="shared" si="98"/>
        <v>5.0999999999999996</v>
      </c>
      <c r="N873" s="27">
        <f t="shared" si="99"/>
        <v>6.2000000000000011</v>
      </c>
      <c r="O873" s="27" t="s">
        <v>1150</v>
      </c>
      <c r="P873" s="37"/>
    </row>
    <row r="874" spans="1:16" s="16" customFormat="1">
      <c r="A874" s="30">
        <v>22</v>
      </c>
      <c r="B874" s="38" t="s">
        <v>821</v>
      </c>
      <c r="C874" s="38" t="s">
        <v>822</v>
      </c>
      <c r="D874" s="38" t="s">
        <v>874</v>
      </c>
      <c r="E874" s="39" t="s">
        <v>879</v>
      </c>
      <c r="F874" s="36">
        <v>1.284</v>
      </c>
      <c r="G874" s="38" t="s">
        <v>1072</v>
      </c>
      <c r="H874" s="38" t="s">
        <v>221</v>
      </c>
      <c r="I874" s="34">
        <v>51.4</v>
      </c>
      <c r="J874" s="27">
        <v>23</v>
      </c>
      <c r="K874" s="27"/>
      <c r="L874" s="27">
        <f t="shared" si="97"/>
        <v>51.4</v>
      </c>
      <c r="M874" s="27">
        <f t="shared" si="98"/>
        <v>23</v>
      </c>
      <c r="N874" s="27">
        <f t="shared" si="99"/>
        <v>28.4</v>
      </c>
      <c r="O874" s="27" t="s">
        <v>1150</v>
      </c>
      <c r="P874" s="37"/>
    </row>
    <row r="875" spans="1:16" s="16" customFormat="1">
      <c r="A875" s="30">
        <v>23</v>
      </c>
      <c r="B875" s="38" t="s">
        <v>821</v>
      </c>
      <c r="C875" s="38" t="s">
        <v>822</v>
      </c>
      <c r="D875" s="38" t="s">
        <v>884</v>
      </c>
      <c r="E875" s="39" t="s">
        <v>885</v>
      </c>
      <c r="F875" s="36">
        <v>0.49</v>
      </c>
      <c r="G875" s="38" t="s">
        <v>1072</v>
      </c>
      <c r="H875" s="38" t="s">
        <v>221</v>
      </c>
      <c r="I875" s="34">
        <v>19.600000000000001</v>
      </c>
      <c r="J875" s="27">
        <v>8.8000000000000007</v>
      </c>
      <c r="K875" s="27"/>
      <c r="L875" s="27">
        <f t="shared" si="97"/>
        <v>19.600000000000001</v>
      </c>
      <c r="M875" s="27">
        <f t="shared" si="98"/>
        <v>8.8000000000000007</v>
      </c>
      <c r="N875" s="27">
        <f t="shared" si="99"/>
        <v>10.8</v>
      </c>
      <c r="O875" s="27" t="s">
        <v>1150</v>
      </c>
      <c r="P875" s="37"/>
    </row>
    <row r="876" spans="1:16" s="16" customFormat="1">
      <c r="A876" s="30">
        <v>24</v>
      </c>
      <c r="B876" s="38" t="s">
        <v>821</v>
      </c>
      <c r="C876" s="38" t="s">
        <v>825</v>
      </c>
      <c r="D876" s="63" t="s">
        <v>826</v>
      </c>
      <c r="E876" s="64" t="s">
        <v>1218</v>
      </c>
      <c r="F876" s="63">
        <v>0.36299999999999999</v>
      </c>
      <c r="G876" s="38" t="s">
        <v>1072</v>
      </c>
      <c r="H876" s="38" t="s">
        <v>221</v>
      </c>
      <c r="I876" s="38">
        <v>12.705</v>
      </c>
      <c r="J876" s="34">
        <v>7</v>
      </c>
      <c r="K876" s="27"/>
      <c r="L876" s="27">
        <f t="shared" si="97"/>
        <v>12.705</v>
      </c>
      <c r="M876" s="27">
        <f t="shared" si="98"/>
        <v>7</v>
      </c>
      <c r="N876" s="27">
        <f t="shared" si="99"/>
        <v>5.7050000000000001</v>
      </c>
      <c r="O876" s="27" t="s">
        <v>1150</v>
      </c>
      <c r="P876" s="37"/>
    </row>
    <row r="877" spans="1:16" s="16" customFormat="1">
      <c r="A877" s="30">
        <v>25</v>
      </c>
      <c r="B877" s="38" t="s">
        <v>821</v>
      </c>
      <c r="C877" s="38" t="s">
        <v>825</v>
      </c>
      <c r="D877" s="63" t="s">
        <v>826</v>
      </c>
      <c r="E877" s="64" t="s">
        <v>1219</v>
      </c>
      <c r="F877" s="63">
        <v>0.62</v>
      </c>
      <c r="G877" s="38" t="s">
        <v>1072</v>
      </c>
      <c r="H877" s="38" t="s">
        <v>221</v>
      </c>
      <c r="I877" s="38">
        <v>21.7</v>
      </c>
      <c r="J877" s="34">
        <v>11.2</v>
      </c>
      <c r="K877" s="27"/>
      <c r="L877" s="27">
        <f t="shared" si="97"/>
        <v>21.7</v>
      </c>
      <c r="M877" s="27">
        <f t="shared" si="98"/>
        <v>11.2</v>
      </c>
      <c r="N877" s="27">
        <f t="shared" si="99"/>
        <v>10.5</v>
      </c>
      <c r="O877" s="27" t="s">
        <v>1150</v>
      </c>
      <c r="P877" s="37"/>
    </row>
    <row r="878" spans="1:16" s="16" customFormat="1">
      <c r="A878" s="30">
        <v>26</v>
      </c>
      <c r="B878" s="38" t="s">
        <v>821</v>
      </c>
      <c r="C878" s="38" t="s">
        <v>825</v>
      </c>
      <c r="D878" s="63" t="s">
        <v>826</v>
      </c>
      <c r="E878" s="64" t="s">
        <v>1220</v>
      </c>
      <c r="F878" s="63">
        <v>0.37</v>
      </c>
      <c r="G878" s="38" t="s">
        <v>1072</v>
      </c>
      <c r="H878" s="38" t="s">
        <v>221</v>
      </c>
      <c r="I878" s="38">
        <v>12.914999999999999</v>
      </c>
      <c r="J878" s="34">
        <v>6.7</v>
      </c>
      <c r="K878" s="27"/>
      <c r="L878" s="27">
        <f t="shared" si="97"/>
        <v>12.914999999999999</v>
      </c>
      <c r="M878" s="27">
        <f t="shared" si="98"/>
        <v>6.7</v>
      </c>
      <c r="N878" s="27">
        <f t="shared" si="99"/>
        <v>6.214999999999999</v>
      </c>
      <c r="O878" s="27" t="s">
        <v>1150</v>
      </c>
      <c r="P878" s="37"/>
    </row>
    <row r="879" spans="1:16" s="16" customFormat="1">
      <c r="A879" s="30">
        <v>27</v>
      </c>
      <c r="B879" s="38" t="s">
        <v>821</v>
      </c>
      <c r="C879" s="38" t="s">
        <v>825</v>
      </c>
      <c r="D879" s="63" t="s">
        <v>826</v>
      </c>
      <c r="E879" s="64" t="s">
        <v>1221</v>
      </c>
      <c r="F879" s="63">
        <v>0.43</v>
      </c>
      <c r="G879" s="38" t="s">
        <v>1072</v>
      </c>
      <c r="H879" s="38" t="s">
        <v>221</v>
      </c>
      <c r="I879" s="38">
        <v>15.05</v>
      </c>
      <c r="J879" s="34">
        <v>7.7</v>
      </c>
      <c r="K879" s="27"/>
      <c r="L879" s="27">
        <f t="shared" si="97"/>
        <v>15.05</v>
      </c>
      <c r="M879" s="27">
        <f t="shared" si="98"/>
        <v>7.7</v>
      </c>
      <c r="N879" s="27">
        <f t="shared" si="99"/>
        <v>7.3500000000000005</v>
      </c>
      <c r="O879" s="27" t="s">
        <v>1150</v>
      </c>
      <c r="P879" s="37"/>
    </row>
    <row r="880" spans="1:16" s="16" customFormat="1">
      <c r="A880" s="30">
        <v>28</v>
      </c>
      <c r="B880" s="38" t="s">
        <v>821</v>
      </c>
      <c r="C880" s="38" t="s">
        <v>825</v>
      </c>
      <c r="D880" s="63" t="s">
        <v>826</v>
      </c>
      <c r="E880" s="64" t="s">
        <v>1222</v>
      </c>
      <c r="F880" s="63">
        <v>0.65</v>
      </c>
      <c r="G880" s="38" t="s">
        <v>1072</v>
      </c>
      <c r="H880" s="38" t="s">
        <v>221</v>
      </c>
      <c r="I880" s="38">
        <v>22.75</v>
      </c>
      <c r="J880" s="34">
        <v>11.7</v>
      </c>
      <c r="K880" s="27"/>
      <c r="L880" s="27">
        <f t="shared" si="97"/>
        <v>22.75</v>
      </c>
      <c r="M880" s="27">
        <f t="shared" si="98"/>
        <v>11.7</v>
      </c>
      <c r="N880" s="27">
        <f t="shared" si="99"/>
        <v>11.05</v>
      </c>
      <c r="O880" s="27" t="s">
        <v>1150</v>
      </c>
      <c r="P880" s="37"/>
    </row>
    <row r="881" spans="1:16" s="16" customFormat="1">
      <c r="A881" s="30">
        <v>29</v>
      </c>
      <c r="B881" s="38" t="s">
        <v>821</v>
      </c>
      <c r="C881" s="38" t="s">
        <v>825</v>
      </c>
      <c r="D881" s="63" t="s">
        <v>826</v>
      </c>
      <c r="E881" s="64" t="s">
        <v>1223</v>
      </c>
      <c r="F881" s="63">
        <v>0.23</v>
      </c>
      <c r="G881" s="38" t="s">
        <v>1072</v>
      </c>
      <c r="H881" s="38" t="s">
        <v>221</v>
      </c>
      <c r="I881" s="38">
        <v>8.0500000000000007</v>
      </c>
      <c r="J881" s="34">
        <v>4.0999999999999996</v>
      </c>
      <c r="K881" s="27"/>
      <c r="L881" s="27">
        <f t="shared" si="97"/>
        <v>8.0500000000000007</v>
      </c>
      <c r="M881" s="27">
        <f t="shared" si="98"/>
        <v>4.0999999999999996</v>
      </c>
      <c r="N881" s="27">
        <f t="shared" si="99"/>
        <v>3.9500000000000011</v>
      </c>
      <c r="O881" s="27" t="s">
        <v>1150</v>
      </c>
      <c r="P881" s="37"/>
    </row>
    <row r="882" spans="1:16" s="16" customFormat="1">
      <c r="A882" s="30">
        <v>30</v>
      </c>
      <c r="B882" s="38" t="s">
        <v>821</v>
      </c>
      <c r="C882" s="38" t="s">
        <v>825</v>
      </c>
      <c r="D882" s="63" t="s">
        <v>826</v>
      </c>
      <c r="E882" s="64" t="s">
        <v>1429</v>
      </c>
      <c r="F882" s="63">
        <v>0.16</v>
      </c>
      <c r="G882" s="38" t="s">
        <v>1072</v>
      </c>
      <c r="H882" s="38" t="s">
        <v>221</v>
      </c>
      <c r="I882" s="38">
        <v>5.6</v>
      </c>
      <c r="J882" s="38">
        <v>2.9</v>
      </c>
      <c r="K882" s="27"/>
      <c r="L882" s="27">
        <f t="shared" si="97"/>
        <v>5.6</v>
      </c>
      <c r="M882" s="27">
        <f t="shared" si="98"/>
        <v>2.9</v>
      </c>
      <c r="N882" s="27">
        <f t="shared" si="99"/>
        <v>2.6999999999999997</v>
      </c>
      <c r="O882" s="27" t="s">
        <v>1150</v>
      </c>
      <c r="P882" s="37"/>
    </row>
    <row r="883" spans="1:16" s="16" customFormat="1">
      <c r="A883" s="30">
        <v>31</v>
      </c>
      <c r="B883" s="38" t="s">
        <v>821</v>
      </c>
      <c r="C883" s="38" t="s">
        <v>825</v>
      </c>
      <c r="D883" s="63" t="s">
        <v>1211</v>
      </c>
      <c r="E883" s="64" t="s">
        <v>1224</v>
      </c>
      <c r="F883" s="63">
        <v>0.16500000000000001</v>
      </c>
      <c r="G883" s="38" t="s">
        <v>1072</v>
      </c>
      <c r="H883" s="38" t="s">
        <v>221</v>
      </c>
      <c r="I883" s="38">
        <v>5.7750000000000004</v>
      </c>
      <c r="J883" s="34">
        <v>3</v>
      </c>
      <c r="K883" s="27"/>
      <c r="L883" s="27">
        <f t="shared" si="97"/>
        <v>5.7750000000000004</v>
      </c>
      <c r="M883" s="27">
        <f t="shared" si="98"/>
        <v>3</v>
      </c>
      <c r="N883" s="27">
        <f t="shared" si="99"/>
        <v>2.7750000000000004</v>
      </c>
      <c r="O883" s="27" t="s">
        <v>1150</v>
      </c>
      <c r="P883" s="37"/>
    </row>
    <row r="884" spans="1:16" s="16" customFormat="1">
      <c r="A884" s="30">
        <v>32</v>
      </c>
      <c r="B884" s="38" t="s">
        <v>821</v>
      </c>
      <c r="C884" s="38" t="s">
        <v>825</v>
      </c>
      <c r="D884" s="63" t="s">
        <v>543</v>
      </c>
      <c r="E884" s="64" t="s">
        <v>1225</v>
      </c>
      <c r="F884" s="63">
        <v>0.71</v>
      </c>
      <c r="G884" s="38" t="s">
        <v>1072</v>
      </c>
      <c r="H884" s="38" t="s">
        <v>221</v>
      </c>
      <c r="I884" s="38">
        <v>24.85</v>
      </c>
      <c r="J884" s="34">
        <v>12.8</v>
      </c>
      <c r="K884" s="27"/>
      <c r="L884" s="27">
        <f t="shared" si="97"/>
        <v>24.85</v>
      </c>
      <c r="M884" s="27">
        <f t="shared" si="98"/>
        <v>12.8</v>
      </c>
      <c r="N884" s="27">
        <f t="shared" si="99"/>
        <v>12.05</v>
      </c>
      <c r="O884" s="27" t="s">
        <v>1150</v>
      </c>
      <c r="P884" s="37"/>
    </row>
    <row r="885" spans="1:16" s="16" customFormat="1">
      <c r="A885" s="30">
        <v>33</v>
      </c>
      <c r="B885" s="38" t="s">
        <v>821</v>
      </c>
      <c r="C885" s="38" t="s">
        <v>825</v>
      </c>
      <c r="D885" s="63" t="s">
        <v>543</v>
      </c>
      <c r="E885" s="64" t="s">
        <v>1226</v>
      </c>
      <c r="F885" s="63">
        <v>0.51</v>
      </c>
      <c r="G885" s="38" t="s">
        <v>1072</v>
      </c>
      <c r="H885" s="38" t="s">
        <v>221</v>
      </c>
      <c r="I885" s="38">
        <v>17.850000000000001</v>
      </c>
      <c r="J885" s="34">
        <v>9.1999999999999993</v>
      </c>
      <c r="K885" s="27"/>
      <c r="L885" s="27">
        <f t="shared" si="97"/>
        <v>17.850000000000001</v>
      </c>
      <c r="M885" s="27">
        <f t="shared" si="98"/>
        <v>9.1999999999999993</v>
      </c>
      <c r="N885" s="27">
        <f t="shared" si="99"/>
        <v>8.6500000000000021</v>
      </c>
      <c r="O885" s="27" t="s">
        <v>1150</v>
      </c>
      <c r="P885" s="37"/>
    </row>
    <row r="886" spans="1:16" s="16" customFormat="1">
      <c r="A886" s="30">
        <v>34</v>
      </c>
      <c r="B886" s="38" t="s">
        <v>821</v>
      </c>
      <c r="C886" s="38" t="s">
        <v>825</v>
      </c>
      <c r="D886" s="63" t="s">
        <v>844</v>
      </c>
      <c r="E886" s="64" t="s">
        <v>1227</v>
      </c>
      <c r="F886" s="63">
        <v>0.432</v>
      </c>
      <c r="G886" s="38" t="s">
        <v>1072</v>
      </c>
      <c r="H886" s="38" t="s">
        <v>221</v>
      </c>
      <c r="I886" s="38">
        <v>15.12</v>
      </c>
      <c r="J886" s="34">
        <v>8</v>
      </c>
      <c r="K886" s="27"/>
      <c r="L886" s="27">
        <f t="shared" si="97"/>
        <v>15.12</v>
      </c>
      <c r="M886" s="27">
        <f t="shared" si="98"/>
        <v>8</v>
      </c>
      <c r="N886" s="27">
        <f t="shared" si="99"/>
        <v>7.1199999999999992</v>
      </c>
      <c r="O886" s="27" t="s">
        <v>1150</v>
      </c>
      <c r="P886" s="37"/>
    </row>
    <row r="887" spans="1:16" s="16" customFormat="1">
      <c r="A887" s="30">
        <v>35</v>
      </c>
      <c r="B887" s="38" t="s">
        <v>821</v>
      </c>
      <c r="C887" s="38" t="s">
        <v>825</v>
      </c>
      <c r="D887" s="63" t="s">
        <v>844</v>
      </c>
      <c r="E887" s="64" t="s">
        <v>1430</v>
      </c>
      <c r="F887" s="63">
        <v>1.01</v>
      </c>
      <c r="G887" s="38" t="s">
        <v>1072</v>
      </c>
      <c r="H887" s="38" t="s">
        <v>221</v>
      </c>
      <c r="I887" s="38">
        <v>35.35</v>
      </c>
      <c r="J887" s="38">
        <v>18.2</v>
      </c>
      <c r="K887" s="27"/>
      <c r="L887" s="27">
        <f t="shared" si="97"/>
        <v>35.35</v>
      </c>
      <c r="M887" s="27">
        <f t="shared" si="98"/>
        <v>18.2</v>
      </c>
      <c r="N887" s="27">
        <f t="shared" si="99"/>
        <v>17.150000000000002</v>
      </c>
      <c r="O887" s="27" t="s">
        <v>1150</v>
      </c>
      <c r="P887" s="37"/>
    </row>
    <row r="888" spans="1:16" s="16" customFormat="1">
      <c r="A888" s="30">
        <v>36</v>
      </c>
      <c r="B888" s="38" t="s">
        <v>821</v>
      </c>
      <c r="C888" s="38" t="s">
        <v>825</v>
      </c>
      <c r="D888" s="63" t="s">
        <v>844</v>
      </c>
      <c r="E888" s="64" t="s">
        <v>1431</v>
      </c>
      <c r="F888" s="63">
        <v>0.3</v>
      </c>
      <c r="G888" s="38" t="s">
        <v>1072</v>
      </c>
      <c r="H888" s="38" t="s">
        <v>221</v>
      </c>
      <c r="I888" s="38">
        <v>10.5</v>
      </c>
      <c r="J888" s="38">
        <v>5.3999999999999995</v>
      </c>
      <c r="K888" s="27"/>
      <c r="L888" s="27">
        <f t="shared" si="97"/>
        <v>10.5</v>
      </c>
      <c r="M888" s="27">
        <f t="shared" si="98"/>
        <v>5.3999999999999995</v>
      </c>
      <c r="N888" s="27">
        <f t="shared" si="99"/>
        <v>5.1000000000000005</v>
      </c>
      <c r="O888" s="27" t="s">
        <v>1240</v>
      </c>
      <c r="P888" s="37"/>
    </row>
    <row r="889" spans="1:16" s="16" customFormat="1">
      <c r="A889" s="30">
        <v>37</v>
      </c>
      <c r="B889" s="38" t="s">
        <v>821</v>
      </c>
      <c r="C889" s="38" t="s">
        <v>825</v>
      </c>
      <c r="D889" s="63" t="s">
        <v>844</v>
      </c>
      <c r="E889" s="64" t="s">
        <v>1432</v>
      </c>
      <c r="F889" s="63">
        <v>0.18</v>
      </c>
      <c r="G889" s="38" t="s">
        <v>1072</v>
      </c>
      <c r="H889" s="38" t="s">
        <v>221</v>
      </c>
      <c r="I889" s="38">
        <v>6.3</v>
      </c>
      <c r="J889" s="38">
        <v>3.2</v>
      </c>
      <c r="K889" s="27"/>
      <c r="L889" s="27">
        <f t="shared" si="97"/>
        <v>6.3</v>
      </c>
      <c r="M889" s="27">
        <f t="shared" si="98"/>
        <v>3.2</v>
      </c>
      <c r="N889" s="27">
        <f t="shared" si="99"/>
        <v>3.0999999999999996</v>
      </c>
      <c r="O889" s="27" t="s">
        <v>1240</v>
      </c>
      <c r="P889" s="37"/>
    </row>
    <row r="890" spans="1:16" s="16" customFormat="1">
      <c r="A890" s="30">
        <v>38</v>
      </c>
      <c r="B890" s="38" t="s">
        <v>821</v>
      </c>
      <c r="C890" s="38" t="s">
        <v>825</v>
      </c>
      <c r="D890" s="63" t="s">
        <v>844</v>
      </c>
      <c r="E890" s="64" t="s">
        <v>1433</v>
      </c>
      <c r="F890" s="63">
        <v>0.98199999999999998</v>
      </c>
      <c r="G890" s="38" t="s">
        <v>1072</v>
      </c>
      <c r="H890" s="38" t="s">
        <v>221</v>
      </c>
      <c r="I890" s="38">
        <v>34.369999999999997</v>
      </c>
      <c r="J890" s="38">
        <v>17.7</v>
      </c>
      <c r="K890" s="27"/>
      <c r="L890" s="27">
        <f t="shared" si="97"/>
        <v>34.369999999999997</v>
      </c>
      <c r="M890" s="27">
        <f t="shared" si="98"/>
        <v>17.7</v>
      </c>
      <c r="N890" s="27">
        <f t="shared" si="99"/>
        <v>16.669999999999998</v>
      </c>
      <c r="O890" s="27" t="s">
        <v>1240</v>
      </c>
      <c r="P890" s="37"/>
    </row>
    <row r="891" spans="1:16" s="16" customFormat="1">
      <c r="A891" s="30">
        <v>39</v>
      </c>
      <c r="B891" s="65" t="s">
        <v>821</v>
      </c>
      <c r="C891" s="65" t="s">
        <v>825</v>
      </c>
      <c r="D891" s="66" t="s">
        <v>872</v>
      </c>
      <c r="E891" s="67" t="s">
        <v>1439</v>
      </c>
      <c r="F891" s="66">
        <v>0.76</v>
      </c>
      <c r="G891" s="65" t="s">
        <v>1072</v>
      </c>
      <c r="H891" s="65">
        <v>3.5</v>
      </c>
      <c r="I891" s="65">
        <v>26.6</v>
      </c>
      <c r="J891" s="65">
        <v>13.7</v>
      </c>
      <c r="K891" s="27"/>
      <c r="L891" s="27">
        <f t="shared" si="97"/>
        <v>26.6</v>
      </c>
      <c r="M891" s="27">
        <f t="shared" si="98"/>
        <v>13.7</v>
      </c>
      <c r="N891" s="27">
        <f t="shared" si="99"/>
        <v>12.900000000000002</v>
      </c>
      <c r="O891" s="27" t="s">
        <v>1440</v>
      </c>
      <c r="P891" s="37"/>
    </row>
    <row r="892" spans="1:16" s="16" customFormat="1">
      <c r="A892" s="30">
        <v>40</v>
      </c>
      <c r="B892" s="65" t="s">
        <v>821</v>
      </c>
      <c r="C892" s="65" t="s">
        <v>825</v>
      </c>
      <c r="D892" s="66" t="s">
        <v>890</v>
      </c>
      <c r="E892" s="67" t="s">
        <v>1441</v>
      </c>
      <c r="F892" s="66">
        <v>0.504</v>
      </c>
      <c r="G892" s="65" t="s">
        <v>1072</v>
      </c>
      <c r="H892" s="65">
        <v>3.5</v>
      </c>
      <c r="I892" s="65">
        <v>17.600000000000001</v>
      </c>
      <c r="J892" s="65">
        <v>9</v>
      </c>
      <c r="K892" s="27"/>
      <c r="L892" s="27">
        <f t="shared" si="97"/>
        <v>17.600000000000001</v>
      </c>
      <c r="M892" s="27">
        <f t="shared" si="98"/>
        <v>9</v>
      </c>
      <c r="N892" s="27">
        <f t="shared" si="99"/>
        <v>8.6000000000000014</v>
      </c>
      <c r="O892" s="27" t="s">
        <v>1440</v>
      </c>
      <c r="P892" s="37"/>
    </row>
    <row r="893" spans="1:16" s="16" customFormat="1">
      <c r="A893" s="30">
        <v>41</v>
      </c>
      <c r="B893" s="38" t="s">
        <v>821</v>
      </c>
      <c r="C893" s="38" t="s">
        <v>825</v>
      </c>
      <c r="D893" s="63" t="s">
        <v>853</v>
      </c>
      <c r="E893" s="64" t="s">
        <v>1434</v>
      </c>
      <c r="F893" s="63">
        <v>0.46</v>
      </c>
      <c r="G893" s="38" t="s">
        <v>1072</v>
      </c>
      <c r="H893" s="38" t="s">
        <v>221</v>
      </c>
      <c r="I893" s="38">
        <v>16.100000000000001</v>
      </c>
      <c r="J893" s="38">
        <v>8.1999999999999993</v>
      </c>
      <c r="K893" s="27"/>
      <c r="L893" s="27">
        <f t="shared" si="97"/>
        <v>16.100000000000001</v>
      </c>
      <c r="M893" s="27">
        <f t="shared" si="98"/>
        <v>8.1999999999999993</v>
      </c>
      <c r="N893" s="27">
        <f t="shared" si="99"/>
        <v>7.9000000000000021</v>
      </c>
      <c r="O893" s="27" t="s">
        <v>1240</v>
      </c>
      <c r="P893" s="37"/>
    </row>
    <row r="894" spans="1:16" s="16" customFormat="1">
      <c r="A894" s="30">
        <v>42</v>
      </c>
      <c r="B894" s="38" t="s">
        <v>821</v>
      </c>
      <c r="C894" s="38" t="s">
        <v>825</v>
      </c>
      <c r="D894" s="63" t="s">
        <v>1212</v>
      </c>
      <c r="E894" s="64" t="s">
        <v>1228</v>
      </c>
      <c r="F894" s="63">
        <v>0.2</v>
      </c>
      <c r="G894" s="38" t="s">
        <v>1072</v>
      </c>
      <c r="H894" s="38" t="s">
        <v>221</v>
      </c>
      <c r="I894" s="38">
        <v>7</v>
      </c>
      <c r="J894" s="34">
        <v>3.6</v>
      </c>
      <c r="K894" s="27"/>
      <c r="L894" s="27">
        <f t="shared" si="97"/>
        <v>7</v>
      </c>
      <c r="M894" s="27">
        <f t="shared" si="98"/>
        <v>3.6</v>
      </c>
      <c r="N894" s="27">
        <f t="shared" si="99"/>
        <v>3.4</v>
      </c>
      <c r="O894" s="27" t="s">
        <v>1240</v>
      </c>
      <c r="P894" s="37"/>
    </row>
    <row r="895" spans="1:16" s="16" customFormat="1">
      <c r="A895" s="30">
        <v>43</v>
      </c>
      <c r="B895" s="38" t="s">
        <v>821</v>
      </c>
      <c r="C895" s="38" t="s">
        <v>825</v>
      </c>
      <c r="D895" s="63" t="s">
        <v>1213</v>
      </c>
      <c r="E895" s="64" t="s">
        <v>1229</v>
      </c>
      <c r="F895" s="63">
        <v>0.23</v>
      </c>
      <c r="G895" s="38" t="s">
        <v>1072</v>
      </c>
      <c r="H895" s="38" t="s">
        <v>221</v>
      </c>
      <c r="I895" s="38">
        <v>8.0500000000000007</v>
      </c>
      <c r="J895" s="34">
        <v>4.0999999999999996</v>
      </c>
      <c r="K895" s="27"/>
      <c r="L895" s="27">
        <f t="shared" si="97"/>
        <v>8.0500000000000007</v>
      </c>
      <c r="M895" s="27">
        <f t="shared" si="98"/>
        <v>4.0999999999999996</v>
      </c>
      <c r="N895" s="27">
        <f t="shared" si="99"/>
        <v>3.9500000000000011</v>
      </c>
      <c r="O895" s="27" t="s">
        <v>1240</v>
      </c>
      <c r="P895" s="37"/>
    </row>
    <row r="896" spans="1:16" s="16" customFormat="1">
      <c r="A896" s="30">
        <v>44</v>
      </c>
      <c r="B896" s="38" t="s">
        <v>821</v>
      </c>
      <c r="C896" s="38" t="s">
        <v>825</v>
      </c>
      <c r="D896" s="63" t="s">
        <v>1213</v>
      </c>
      <c r="E896" s="64" t="s">
        <v>1230</v>
      </c>
      <c r="F896" s="63">
        <v>0.39</v>
      </c>
      <c r="G896" s="38" t="s">
        <v>1072</v>
      </c>
      <c r="H896" s="38" t="s">
        <v>221</v>
      </c>
      <c r="I896" s="38">
        <v>13.65</v>
      </c>
      <c r="J896" s="34">
        <v>7</v>
      </c>
      <c r="K896" s="27"/>
      <c r="L896" s="27">
        <f t="shared" si="97"/>
        <v>13.65</v>
      </c>
      <c r="M896" s="27">
        <f t="shared" si="98"/>
        <v>7</v>
      </c>
      <c r="N896" s="27">
        <f t="shared" si="99"/>
        <v>6.65</v>
      </c>
      <c r="O896" s="27" t="s">
        <v>1240</v>
      </c>
      <c r="P896" s="37"/>
    </row>
    <row r="897" spans="1:16" s="16" customFormat="1">
      <c r="A897" s="30">
        <v>45</v>
      </c>
      <c r="B897" s="38" t="s">
        <v>821</v>
      </c>
      <c r="C897" s="38" t="s">
        <v>825</v>
      </c>
      <c r="D897" s="63" t="s">
        <v>890</v>
      </c>
      <c r="E897" s="64" t="s">
        <v>1231</v>
      </c>
      <c r="F897" s="63">
        <v>0.3</v>
      </c>
      <c r="G897" s="38" t="s">
        <v>1072</v>
      </c>
      <c r="H897" s="38" t="s">
        <v>221</v>
      </c>
      <c r="I897" s="38">
        <v>10.5</v>
      </c>
      <c r="J897" s="34">
        <v>5.4</v>
      </c>
      <c r="K897" s="27"/>
      <c r="L897" s="27">
        <f t="shared" si="97"/>
        <v>10.5</v>
      </c>
      <c r="M897" s="27">
        <f t="shared" si="98"/>
        <v>5.4</v>
      </c>
      <c r="N897" s="27">
        <f t="shared" si="99"/>
        <v>5.0999999999999996</v>
      </c>
      <c r="O897" s="27" t="s">
        <v>1240</v>
      </c>
      <c r="P897" s="37"/>
    </row>
    <row r="898" spans="1:16" s="16" customFormat="1">
      <c r="A898" s="30">
        <v>46</v>
      </c>
      <c r="B898" s="38" t="s">
        <v>821</v>
      </c>
      <c r="C898" s="38" t="s">
        <v>841</v>
      </c>
      <c r="D898" s="38" t="s">
        <v>1214</v>
      </c>
      <c r="E898" s="39" t="s">
        <v>1232</v>
      </c>
      <c r="F898" s="36">
        <v>1.3180000000000001</v>
      </c>
      <c r="G898" s="38" t="s">
        <v>1072</v>
      </c>
      <c r="H898" s="38">
        <v>3.5</v>
      </c>
      <c r="I898" s="38">
        <v>52.72</v>
      </c>
      <c r="J898" s="34">
        <v>23.7</v>
      </c>
      <c r="K898" s="27"/>
      <c r="L898" s="27">
        <f t="shared" si="97"/>
        <v>52.72</v>
      </c>
      <c r="M898" s="27">
        <f t="shared" si="98"/>
        <v>23.7</v>
      </c>
      <c r="N898" s="27">
        <f t="shared" si="99"/>
        <v>29.02</v>
      </c>
      <c r="O898" s="27" t="s">
        <v>1240</v>
      </c>
      <c r="P898" s="37"/>
    </row>
    <row r="899" spans="1:16" s="16" customFormat="1">
      <c r="A899" s="30">
        <v>47</v>
      </c>
      <c r="B899" s="38" t="s">
        <v>821</v>
      </c>
      <c r="C899" s="38" t="s">
        <v>841</v>
      </c>
      <c r="D899" s="38" t="s">
        <v>1214</v>
      </c>
      <c r="E899" s="39" t="s">
        <v>1233</v>
      </c>
      <c r="F899" s="36">
        <v>1.665</v>
      </c>
      <c r="G899" s="38" t="s">
        <v>1072</v>
      </c>
      <c r="H899" s="38">
        <v>3.5</v>
      </c>
      <c r="I899" s="38">
        <v>66.599999999999994</v>
      </c>
      <c r="J899" s="34">
        <v>30</v>
      </c>
      <c r="K899" s="27"/>
      <c r="L899" s="27">
        <f t="shared" si="97"/>
        <v>66.599999999999994</v>
      </c>
      <c r="M899" s="27">
        <f t="shared" si="98"/>
        <v>30</v>
      </c>
      <c r="N899" s="27">
        <f t="shared" si="99"/>
        <v>36.599999999999994</v>
      </c>
      <c r="O899" s="27" t="s">
        <v>1240</v>
      </c>
      <c r="P899" s="37"/>
    </row>
    <row r="900" spans="1:16" s="16" customFormat="1">
      <c r="A900" s="30">
        <v>48</v>
      </c>
      <c r="B900" s="38" t="s">
        <v>821</v>
      </c>
      <c r="C900" s="38" t="s">
        <v>841</v>
      </c>
      <c r="D900" s="38" t="s">
        <v>1215</v>
      </c>
      <c r="E900" s="39" t="s">
        <v>1234</v>
      </c>
      <c r="F900" s="36">
        <v>1.5</v>
      </c>
      <c r="G900" s="38" t="s">
        <v>1072</v>
      </c>
      <c r="H900" s="38">
        <v>3.5</v>
      </c>
      <c r="I900" s="38">
        <v>66.599999999999994</v>
      </c>
      <c r="J900" s="34">
        <v>27</v>
      </c>
      <c r="K900" s="27"/>
      <c r="L900" s="27">
        <f t="shared" si="97"/>
        <v>66.599999999999994</v>
      </c>
      <c r="M900" s="27">
        <f t="shared" si="98"/>
        <v>27</v>
      </c>
      <c r="N900" s="27">
        <f t="shared" si="99"/>
        <v>39.599999999999994</v>
      </c>
      <c r="O900" s="27" t="s">
        <v>1240</v>
      </c>
      <c r="P900" s="37"/>
    </row>
    <row r="901" spans="1:16" s="16" customFormat="1">
      <c r="A901" s="30">
        <v>49</v>
      </c>
      <c r="B901" s="38" t="s">
        <v>821</v>
      </c>
      <c r="C901" s="38" t="s">
        <v>841</v>
      </c>
      <c r="D901" s="38" t="s">
        <v>1215</v>
      </c>
      <c r="E901" s="39" t="s">
        <v>1235</v>
      </c>
      <c r="F901" s="36">
        <v>0.32200000000000001</v>
      </c>
      <c r="G901" s="38" t="s">
        <v>1072</v>
      </c>
      <c r="H901" s="38">
        <v>3.5</v>
      </c>
      <c r="I901" s="38">
        <v>66.599999999999994</v>
      </c>
      <c r="J901" s="34">
        <v>5.8</v>
      </c>
      <c r="K901" s="27"/>
      <c r="L901" s="27">
        <f t="shared" si="97"/>
        <v>66.599999999999994</v>
      </c>
      <c r="M901" s="27">
        <f t="shared" si="98"/>
        <v>5.8</v>
      </c>
      <c r="N901" s="27">
        <f t="shared" si="99"/>
        <v>60.8</v>
      </c>
      <c r="O901" s="27" t="s">
        <v>1240</v>
      </c>
      <c r="P901" s="37"/>
    </row>
    <row r="902" spans="1:16" s="16" customFormat="1">
      <c r="A902" s="30">
        <v>50</v>
      </c>
      <c r="B902" s="38" t="s">
        <v>821</v>
      </c>
      <c r="C902" s="38" t="s">
        <v>841</v>
      </c>
      <c r="D902" s="38" t="s">
        <v>1216</v>
      </c>
      <c r="E902" s="39" t="s">
        <v>1236</v>
      </c>
      <c r="F902" s="36">
        <v>0.7</v>
      </c>
      <c r="G902" s="38" t="s">
        <v>1072</v>
      </c>
      <c r="H902" s="38">
        <v>3.5</v>
      </c>
      <c r="I902" s="38">
        <v>66.599999999999994</v>
      </c>
      <c r="J902" s="34">
        <v>12.6</v>
      </c>
      <c r="K902" s="27"/>
      <c r="L902" s="27">
        <f t="shared" si="97"/>
        <v>66.599999999999994</v>
      </c>
      <c r="M902" s="27">
        <f t="shared" si="98"/>
        <v>12.6</v>
      </c>
      <c r="N902" s="27">
        <f t="shared" si="99"/>
        <v>53.999999999999993</v>
      </c>
      <c r="O902" s="27" t="s">
        <v>1240</v>
      </c>
      <c r="P902" s="37"/>
    </row>
    <row r="903" spans="1:16" s="16" customFormat="1">
      <c r="A903" s="30">
        <v>51</v>
      </c>
      <c r="B903" s="38" t="s">
        <v>821</v>
      </c>
      <c r="C903" s="38" t="s">
        <v>841</v>
      </c>
      <c r="D903" s="38" t="s">
        <v>1216</v>
      </c>
      <c r="E903" s="39" t="s">
        <v>1237</v>
      </c>
      <c r="F903" s="36">
        <v>0.2</v>
      </c>
      <c r="G903" s="38" t="s">
        <v>1072</v>
      </c>
      <c r="H903" s="38">
        <v>3.5</v>
      </c>
      <c r="I903" s="38">
        <v>66.599999999999994</v>
      </c>
      <c r="J903" s="34">
        <v>3.6</v>
      </c>
      <c r="K903" s="27"/>
      <c r="L903" s="27">
        <f t="shared" si="97"/>
        <v>66.599999999999994</v>
      </c>
      <c r="M903" s="27">
        <f t="shared" si="98"/>
        <v>3.6</v>
      </c>
      <c r="N903" s="27">
        <f t="shared" si="99"/>
        <v>62.999999999999993</v>
      </c>
      <c r="O903" s="27" t="s">
        <v>1240</v>
      </c>
      <c r="P903" s="37"/>
    </row>
    <row r="904" spans="1:16" s="16" customFormat="1">
      <c r="A904" s="30">
        <v>52</v>
      </c>
      <c r="B904" s="38" t="s">
        <v>821</v>
      </c>
      <c r="C904" s="38" t="s">
        <v>841</v>
      </c>
      <c r="D904" s="38" t="s">
        <v>1217</v>
      </c>
      <c r="E904" s="39" t="s">
        <v>1238</v>
      </c>
      <c r="F904" s="36">
        <v>1.498</v>
      </c>
      <c r="G904" s="38" t="s">
        <v>1072</v>
      </c>
      <c r="H904" s="38">
        <v>3.5</v>
      </c>
      <c r="I904" s="38">
        <v>66.599999999999994</v>
      </c>
      <c r="J904" s="34">
        <v>27</v>
      </c>
      <c r="K904" s="27"/>
      <c r="L904" s="27">
        <f t="shared" si="97"/>
        <v>66.599999999999994</v>
      </c>
      <c r="M904" s="27">
        <f t="shared" si="98"/>
        <v>27</v>
      </c>
      <c r="N904" s="27">
        <f t="shared" si="99"/>
        <v>39.599999999999994</v>
      </c>
      <c r="O904" s="27" t="s">
        <v>1240</v>
      </c>
      <c r="P904" s="37"/>
    </row>
    <row r="905" spans="1:16" s="16" customFormat="1">
      <c r="A905" s="30">
        <v>53</v>
      </c>
      <c r="B905" s="38" t="s">
        <v>821</v>
      </c>
      <c r="C905" s="38" t="s">
        <v>841</v>
      </c>
      <c r="D905" s="38" t="s">
        <v>886</v>
      </c>
      <c r="E905" s="39" t="s">
        <v>1239</v>
      </c>
      <c r="F905" s="36">
        <v>1.2290000000000001</v>
      </c>
      <c r="G905" s="38" t="s">
        <v>1072</v>
      </c>
      <c r="H905" s="38">
        <v>3.5</v>
      </c>
      <c r="I905" s="38">
        <v>49.16</v>
      </c>
      <c r="J905" s="34">
        <v>22</v>
      </c>
      <c r="K905" s="27"/>
      <c r="L905" s="27">
        <f t="shared" si="97"/>
        <v>49.16</v>
      </c>
      <c r="M905" s="27">
        <f t="shared" si="98"/>
        <v>22</v>
      </c>
      <c r="N905" s="27">
        <f t="shared" si="99"/>
        <v>27.159999999999997</v>
      </c>
      <c r="O905" s="27" t="s">
        <v>1240</v>
      </c>
      <c r="P905" s="37"/>
    </row>
  </sheetData>
  <sortState ref="A705:IV758">
    <sortCondition ref="C705:C758"/>
    <sortCondition ref="D705:D758"/>
  </sortState>
  <mergeCells count="29">
    <mergeCell ref="P3:P4"/>
    <mergeCell ref="A6:E6"/>
    <mergeCell ref="L3:N3"/>
    <mergeCell ref="O3:O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P1"/>
    <mergeCell ref="A684:E684"/>
    <mergeCell ref="A720:E720"/>
    <mergeCell ref="A852:E852"/>
    <mergeCell ref="A5:E5"/>
    <mergeCell ref="A489:E489"/>
    <mergeCell ref="A516:E516"/>
    <mergeCell ref="A526:E526"/>
    <mergeCell ref="A557:E557"/>
    <mergeCell ref="A647:E647"/>
    <mergeCell ref="A20:E20"/>
    <mergeCell ref="A183:E183"/>
    <mergeCell ref="A223:E223"/>
    <mergeCell ref="A272:E272"/>
    <mergeCell ref="A385:E385"/>
    <mergeCell ref="J3:K3"/>
  </mergeCells>
  <phoneticPr fontId="1" type="noConversion"/>
  <printOptions horizontalCentered="1"/>
  <pageMargins left="0.39370078740157483" right="0.39370078740157483" top="0.74803149606299213" bottom="0.74803149606299213" header="0.31496062992125984" footer="0.31496062992125984"/>
  <pageSetup paperSize="9" fitToHeight="0" orientation="landscape" horizontalDpi="200" verticalDpi="200" r:id="rId1"/>
  <headerFooter>
    <oddHeader>&amp;L&amp;10附件8：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9"/>
  <sheetViews>
    <sheetView workbookViewId="0">
      <selection activeCell="A12" sqref="A12:XFD13"/>
    </sheetView>
  </sheetViews>
  <sheetFormatPr defaultRowHeight="14.4"/>
  <sheetData>
    <row r="2" spans="1:20" s="3" customFormat="1" ht="24">
      <c r="A2" s="5"/>
      <c r="B2" s="5"/>
      <c r="C2" s="6" t="s">
        <v>893</v>
      </c>
      <c r="D2" s="6" t="s">
        <v>919</v>
      </c>
      <c r="E2" s="7" t="s">
        <v>1102</v>
      </c>
      <c r="F2" s="7" t="s">
        <v>1105</v>
      </c>
      <c r="G2" s="5"/>
      <c r="H2" s="7" t="s">
        <v>1113</v>
      </c>
      <c r="I2" s="5"/>
      <c r="J2" s="11" t="s">
        <v>1110</v>
      </c>
      <c r="K2" s="5"/>
      <c r="L2" s="6">
        <v>1.8</v>
      </c>
      <c r="M2" s="4" t="s">
        <v>1072</v>
      </c>
      <c r="N2" s="5"/>
      <c r="O2" s="5">
        <v>68.400000000000006</v>
      </c>
      <c r="P2" s="5">
        <v>32.4</v>
      </c>
      <c r="Q2" s="5"/>
      <c r="R2" s="5"/>
      <c r="S2" s="5"/>
      <c r="T2" s="5"/>
    </row>
    <row r="3" spans="1:20" s="3" customFormat="1" ht="24">
      <c r="A3" s="5"/>
      <c r="B3" s="5"/>
      <c r="C3" s="6" t="s">
        <v>893</v>
      </c>
      <c r="D3" s="6" t="s">
        <v>919</v>
      </c>
      <c r="E3" s="8" t="s">
        <v>1103</v>
      </c>
      <c r="F3" s="8" t="s">
        <v>1106</v>
      </c>
      <c r="G3" s="5"/>
      <c r="H3" s="7" t="s">
        <v>1114</v>
      </c>
      <c r="I3" s="5"/>
      <c r="J3" s="10" t="s">
        <v>1111</v>
      </c>
      <c r="K3" s="5"/>
      <c r="L3" s="9">
        <v>1.27</v>
      </c>
      <c r="M3" s="4" t="s">
        <v>1072</v>
      </c>
      <c r="N3" s="5"/>
      <c r="O3" s="5">
        <v>48.3</v>
      </c>
      <c r="P3" s="5">
        <v>22.86</v>
      </c>
      <c r="Q3" s="5"/>
      <c r="R3" s="5"/>
      <c r="S3" s="5"/>
      <c r="T3" s="5"/>
    </row>
    <row r="4" spans="1:20" s="3" customFormat="1" ht="24">
      <c r="A4" s="5"/>
      <c r="B4" s="5"/>
      <c r="C4" s="6" t="s">
        <v>893</v>
      </c>
      <c r="D4" s="6" t="s">
        <v>919</v>
      </c>
      <c r="E4" s="7" t="s">
        <v>1104</v>
      </c>
      <c r="F4" s="7" t="s">
        <v>1107</v>
      </c>
      <c r="G4" s="5"/>
      <c r="H4" s="7" t="s">
        <v>1115</v>
      </c>
      <c r="I4" s="5"/>
      <c r="J4" s="10" t="s">
        <v>1112</v>
      </c>
      <c r="K4" s="5"/>
      <c r="L4" s="9">
        <v>0.89</v>
      </c>
      <c r="M4" s="4" t="s">
        <v>1072</v>
      </c>
      <c r="N4" s="5"/>
      <c r="O4" s="5">
        <v>33.799999999999997</v>
      </c>
      <c r="P4" s="5">
        <v>16.02</v>
      </c>
      <c r="Q4" s="5"/>
      <c r="R4" s="5"/>
      <c r="S4" s="5"/>
      <c r="T4" s="5"/>
    </row>
    <row r="6" spans="1:20" s="2" customFormat="1" ht="21.6">
      <c r="A6" s="1"/>
      <c r="B6" s="1"/>
      <c r="C6" s="1" t="s">
        <v>893</v>
      </c>
      <c r="D6" s="1" t="s">
        <v>899</v>
      </c>
      <c r="E6" s="1" t="s">
        <v>1098</v>
      </c>
      <c r="F6" s="1" t="s">
        <v>1099</v>
      </c>
      <c r="G6" s="1"/>
      <c r="H6" s="1"/>
      <c r="I6" s="1"/>
      <c r="J6" s="4" t="s">
        <v>1090</v>
      </c>
      <c r="K6" s="1"/>
      <c r="L6" s="4">
        <v>0.63</v>
      </c>
      <c r="M6" s="4" t="s">
        <v>1065</v>
      </c>
      <c r="N6" s="1"/>
      <c r="O6" s="1">
        <v>25.2</v>
      </c>
      <c r="P6" s="1">
        <v>11.3</v>
      </c>
      <c r="Q6" s="1"/>
      <c r="R6" s="1"/>
      <c r="S6" s="1"/>
      <c r="T6" s="1"/>
    </row>
    <row r="16" spans="1:20" s="16" customFormat="1" ht="18" customHeight="1">
      <c r="A16" s="23">
        <v>92</v>
      </c>
      <c r="B16" s="18" t="s">
        <v>893</v>
      </c>
      <c r="C16" s="18" t="s">
        <v>970</v>
      </c>
      <c r="D16" s="18" t="s">
        <v>981</v>
      </c>
      <c r="E16" s="18" t="s">
        <v>1207</v>
      </c>
      <c r="F16" s="25">
        <v>1.1499999999999999</v>
      </c>
      <c r="G16" s="18" t="s">
        <v>1072</v>
      </c>
      <c r="H16" s="18" t="s">
        <v>260</v>
      </c>
      <c r="I16" s="18">
        <v>40</v>
      </c>
      <c r="J16" s="18">
        <f>M16</f>
        <v>20.7</v>
      </c>
      <c r="K16" s="18"/>
      <c r="L16" s="18">
        <f>I16</f>
        <v>40</v>
      </c>
      <c r="M16" s="18">
        <v>20.7</v>
      </c>
      <c r="N16" s="18">
        <f>L16-M16</f>
        <v>19.3</v>
      </c>
      <c r="O16" s="18" t="s">
        <v>1150</v>
      </c>
      <c r="P16" s="15"/>
      <c r="Q16" s="24"/>
    </row>
    <row r="17" spans="1:17" s="16" customFormat="1" ht="18" customHeight="1">
      <c r="A17" s="23">
        <v>93</v>
      </c>
      <c r="B17" s="18" t="s">
        <v>893</v>
      </c>
      <c r="C17" s="18" t="s">
        <v>970</v>
      </c>
      <c r="D17" s="18" t="s">
        <v>981</v>
      </c>
      <c r="E17" s="18" t="s">
        <v>982</v>
      </c>
      <c r="F17" s="25">
        <v>1.4810000000000001</v>
      </c>
      <c r="G17" s="18" t="s">
        <v>1072</v>
      </c>
      <c r="H17" s="18" t="s">
        <v>260</v>
      </c>
      <c r="I17" s="18">
        <v>59.2</v>
      </c>
      <c r="J17" s="18">
        <f>M17</f>
        <v>26.7</v>
      </c>
      <c r="K17" s="18"/>
      <c r="L17" s="18">
        <f>I17</f>
        <v>59.2</v>
      </c>
      <c r="M17" s="18">
        <v>26.7</v>
      </c>
      <c r="N17" s="18">
        <f>L17-M17</f>
        <v>32.5</v>
      </c>
      <c r="O17" s="18" t="s">
        <v>1150</v>
      </c>
      <c r="P17" s="15"/>
      <c r="Q17" s="24"/>
    </row>
    <row r="18" spans="1:17" s="16" customFormat="1" ht="18" customHeight="1">
      <c r="A18" s="23">
        <v>96</v>
      </c>
      <c r="B18" s="18" t="s">
        <v>893</v>
      </c>
      <c r="C18" s="18" t="s">
        <v>970</v>
      </c>
      <c r="D18" s="18" t="s">
        <v>983</v>
      </c>
      <c r="E18" s="18" t="s">
        <v>986</v>
      </c>
      <c r="F18" s="25">
        <v>0.20899999999999999</v>
      </c>
      <c r="G18" s="18" t="s">
        <v>1072</v>
      </c>
      <c r="H18" s="18" t="s">
        <v>260</v>
      </c>
      <c r="I18" s="18">
        <v>100</v>
      </c>
      <c r="J18" s="18">
        <f>M18</f>
        <v>3.8</v>
      </c>
      <c r="K18" s="18"/>
      <c r="L18" s="18">
        <f>I18</f>
        <v>100</v>
      </c>
      <c r="M18" s="18">
        <v>3.8</v>
      </c>
      <c r="N18" s="18">
        <f>L18-M18</f>
        <v>96.2</v>
      </c>
      <c r="O18" s="18" t="s">
        <v>1150</v>
      </c>
      <c r="P18" s="15"/>
      <c r="Q18" s="24"/>
    </row>
    <row r="19" spans="1:17" s="16" customFormat="1" ht="18" customHeight="1">
      <c r="A19" s="23">
        <v>111</v>
      </c>
      <c r="B19" s="18" t="s">
        <v>893</v>
      </c>
      <c r="C19" s="18" t="s">
        <v>970</v>
      </c>
      <c r="D19" s="18" t="s">
        <v>1007</v>
      </c>
      <c r="E19" s="18" t="s">
        <v>1208</v>
      </c>
      <c r="F19" s="25">
        <v>2.7480000000000002</v>
      </c>
      <c r="G19" s="18" t="s">
        <v>1072</v>
      </c>
      <c r="H19" s="18" t="s">
        <v>260</v>
      </c>
      <c r="I19" s="18">
        <v>108.2</v>
      </c>
      <c r="J19" s="18">
        <f>M19</f>
        <v>49.5</v>
      </c>
      <c r="K19" s="18"/>
      <c r="L19" s="18">
        <f>I19</f>
        <v>108.2</v>
      </c>
      <c r="M19" s="18">
        <v>49.5</v>
      </c>
      <c r="N19" s="18">
        <f>L19-M19</f>
        <v>58.7</v>
      </c>
      <c r="O19" s="18" t="s">
        <v>1150</v>
      </c>
      <c r="P19" s="15"/>
      <c r="Q19" s="24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0"/>
  <sheetViews>
    <sheetView workbookViewId="0">
      <selection activeCell="A2" sqref="A2:XFD20"/>
    </sheetView>
  </sheetViews>
  <sheetFormatPr defaultRowHeight="14.4"/>
  <sheetData>
    <row r="2" spans="1:17" s="16" customFormat="1" ht="18" customHeight="1">
      <c r="A2" s="18">
        <v>36</v>
      </c>
      <c r="B2" s="18" t="s">
        <v>821</v>
      </c>
      <c r="C2" s="18" t="s">
        <v>825</v>
      </c>
      <c r="D2" s="18" t="s">
        <v>826</v>
      </c>
      <c r="E2" s="18" t="s">
        <v>827</v>
      </c>
      <c r="F2" s="18">
        <v>0.37</v>
      </c>
      <c r="G2" s="18" t="s">
        <v>1072</v>
      </c>
      <c r="H2" s="18" t="s">
        <v>221</v>
      </c>
      <c r="I2" s="18">
        <v>13</v>
      </c>
      <c r="J2" s="18">
        <f t="shared" ref="J2:J20" si="0">M2</f>
        <v>6.7</v>
      </c>
      <c r="K2" s="18"/>
      <c r="L2" s="18">
        <f t="shared" ref="L2:L20" si="1">I2</f>
        <v>13</v>
      </c>
      <c r="M2" s="18">
        <v>6.7</v>
      </c>
      <c r="N2" s="18">
        <f t="shared" ref="N2:N20" si="2">L2-M2</f>
        <v>6.3</v>
      </c>
      <c r="O2" s="18" t="s">
        <v>1150</v>
      </c>
      <c r="P2" s="15"/>
      <c r="Q2" s="24"/>
    </row>
    <row r="3" spans="1:17" s="16" customFormat="1" ht="18" customHeight="1">
      <c r="A3" s="18">
        <v>37</v>
      </c>
      <c r="B3" s="18" t="s">
        <v>821</v>
      </c>
      <c r="C3" s="18" t="s">
        <v>825</v>
      </c>
      <c r="D3" s="18" t="s">
        <v>826</v>
      </c>
      <c r="E3" s="18" t="s">
        <v>828</v>
      </c>
      <c r="F3" s="18">
        <v>0.254</v>
      </c>
      <c r="G3" s="18" t="s">
        <v>1072</v>
      </c>
      <c r="H3" s="18" t="s">
        <v>221</v>
      </c>
      <c r="I3" s="18">
        <v>9.1</v>
      </c>
      <c r="J3" s="18">
        <f t="shared" si="0"/>
        <v>4.5999999999999996</v>
      </c>
      <c r="K3" s="18"/>
      <c r="L3" s="18">
        <f t="shared" si="1"/>
        <v>9.1</v>
      </c>
      <c r="M3" s="18">
        <v>4.5999999999999996</v>
      </c>
      <c r="N3" s="18">
        <f t="shared" si="2"/>
        <v>4.5</v>
      </c>
      <c r="O3" s="18" t="s">
        <v>1150</v>
      </c>
      <c r="P3" s="15"/>
      <c r="Q3" s="24"/>
    </row>
    <row r="4" spans="1:17" s="16" customFormat="1" ht="18" customHeight="1">
      <c r="A4" s="18">
        <v>38</v>
      </c>
      <c r="B4" s="18" t="s">
        <v>821</v>
      </c>
      <c r="C4" s="18" t="s">
        <v>825</v>
      </c>
      <c r="D4" s="18" t="s">
        <v>829</v>
      </c>
      <c r="E4" s="18" t="s">
        <v>830</v>
      </c>
      <c r="F4" s="18">
        <v>0.34799999999999998</v>
      </c>
      <c r="G4" s="18" t="s">
        <v>1072</v>
      </c>
      <c r="H4" s="18" t="s">
        <v>221</v>
      </c>
      <c r="I4" s="18">
        <v>14.2</v>
      </c>
      <c r="J4" s="18">
        <f t="shared" si="0"/>
        <v>6.3</v>
      </c>
      <c r="K4" s="18"/>
      <c r="L4" s="18">
        <f t="shared" si="1"/>
        <v>14.2</v>
      </c>
      <c r="M4" s="18">
        <v>6.3</v>
      </c>
      <c r="N4" s="18">
        <f t="shared" si="2"/>
        <v>7.8999999999999995</v>
      </c>
      <c r="O4" s="18" t="s">
        <v>1150</v>
      </c>
      <c r="P4" s="15"/>
      <c r="Q4" s="24"/>
    </row>
    <row r="5" spans="1:17" s="16" customFormat="1" ht="18" customHeight="1">
      <c r="A5" s="18">
        <v>39</v>
      </c>
      <c r="B5" s="18" t="s">
        <v>821</v>
      </c>
      <c r="C5" s="18" t="s">
        <v>825</v>
      </c>
      <c r="D5" s="18" t="s">
        <v>543</v>
      </c>
      <c r="E5" s="18" t="s">
        <v>834</v>
      </c>
      <c r="F5" s="18">
        <v>2.6930000000000001</v>
      </c>
      <c r="G5" s="18" t="s">
        <v>1072</v>
      </c>
      <c r="H5" s="18" t="s">
        <v>221</v>
      </c>
      <c r="I5" s="18">
        <v>94.5</v>
      </c>
      <c r="J5" s="18">
        <f t="shared" si="0"/>
        <v>48.5</v>
      </c>
      <c r="K5" s="18"/>
      <c r="L5" s="18">
        <f t="shared" si="1"/>
        <v>94.5</v>
      </c>
      <c r="M5" s="18">
        <v>48.5</v>
      </c>
      <c r="N5" s="18">
        <f t="shared" si="2"/>
        <v>46</v>
      </c>
      <c r="O5" s="18" t="s">
        <v>1150</v>
      </c>
      <c r="P5" s="15"/>
      <c r="Q5" s="24"/>
    </row>
    <row r="6" spans="1:17" s="16" customFormat="1" ht="18" customHeight="1">
      <c r="A6" s="18">
        <v>40</v>
      </c>
      <c r="B6" s="18" t="s">
        <v>821</v>
      </c>
      <c r="C6" s="18" t="s">
        <v>825</v>
      </c>
      <c r="D6" s="18" t="s">
        <v>844</v>
      </c>
      <c r="E6" s="18" t="s">
        <v>845</v>
      </c>
      <c r="F6" s="18">
        <v>0.96299999999999997</v>
      </c>
      <c r="G6" s="18" t="s">
        <v>1072</v>
      </c>
      <c r="H6" s="18" t="s">
        <v>221</v>
      </c>
      <c r="I6" s="18">
        <v>35</v>
      </c>
      <c r="J6" s="18">
        <f t="shared" si="0"/>
        <v>17.3</v>
      </c>
      <c r="K6" s="18"/>
      <c r="L6" s="18">
        <f t="shared" si="1"/>
        <v>35</v>
      </c>
      <c r="M6" s="18">
        <v>17.3</v>
      </c>
      <c r="N6" s="18">
        <f t="shared" si="2"/>
        <v>17.7</v>
      </c>
      <c r="O6" s="18" t="s">
        <v>1150</v>
      </c>
      <c r="P6" s="15"/>
      <c r="Q6" s="24"/>
    </row>
    <row r="7" spans="1:17" s="16" customFormat="1" ht="18" customHeight="1">
      <c r="A7" s="18">
        <v>41</v>
      </c>
      <c r="B7" s="18" t="s">
        <v>821</v>
      </c>
      <c r="C7" s="18" t="s">
        <v>825</v>
      </c>
      <c r="D7" s="18" t="s">
        <v>844</v>
      </c>
      <c r="E7" s="18" t="s">
        <v>846</v>
      </c>
      <c r="F7" s="18">
        <v>0.318</v>
      </c>
      <c r="G7" s="18" t="s">
        <v>1072</v>
      </c>
      <c r="H7" s="18" t="s">
        <v>221</v>
      </c>
      <c r="I7" s="18">
        <v>11.1</v>
      </c>
      <c r="J7" s="18">
        <f t="shared" si="0"/>
        <v>5.7</v>
      </c>
      <c r="K7" s="18"/>
      <c r="L7" s="18">
        <f t="shared" si="1"/>
        <v>11.1</v>
      </c>
      <c r="M7" s="18">
        <v>5.7</v>
      </c>
      <c r="N7" s="18">
        <f t="shared" si="2"/>
        <v>5.3999999999999995</v>
      </c>
      <c r="O7" s="18" t="s">
        <v>1150</v>
      </c>
      <c r="P7" s="15"/>
      <c r="Q7" s="24"/>
    </row>
    <row r="8" spans="1:17" s="16" customFormat="1" ht="18" customHeight="1">
      <c r="A8" s="18">
        <v>42</v>
      </c>
      <c r="B8" s="18" t="s">
        <v>821</v>
      </c>
      <c r="C8" s="18" t="s">
        <v>825</v>
      </c>
      <c r="D8" s="18" t="s">
        <v>853</v>
      </c>
      <c r="E8" s="18" t="s">
        <v>854</v>
      </c>
      <c r="F8" s="18">
        <v>1.8839999999999999</v>
      </c>
      <c r="G8" s="18" t="s">
        <v>1072</v>
      </c>
      <c r="H8" s="18" t="s">
        <v>221</v>
      </c>
      <c r="I8" s="18">
        <v>65.900000000000006</v>
      </c>
      <c r="J8" s="18">
        <f t="shared" si="0"/>
        <v>33.9</v>
      </c>
      <c r="K8" s="18"/>
      <c r="L8" s="18">
        <f t="shared" si="1"/>
        <v>65.900000000000006</v>
      </c>
      <c r="M8" s="18">
        <v>33.9</v>
      </c>
      <c r="N8" s="18">
        <f t="shared" si="2"/>
        <v>32.000000000000007</v>
      </c>
      <c r="O8" s="18" t="s">
        <v>1150</v>
      </c>
      <c r="P8" s="15"/>
      <c r="Q8" s="24"/>
    </row>
    <row r="9" spans="1:17" s="16" customFormat="1" ht="18" customHeight="1">
      <c r="A9" s="18">
        <v>43</v>
      </c>
      <c r="B9" s="18" t="s">
        <v>821</v>
      </c>
      <c r="C9" s="18" t="s">
        <v>825</v>
      </c>
      <c r="D9" s="18" t="s">
        <v>853</v>
      </c>
      <c r="E9" s="18" t="s">
        <v>855</v>
      </c>
      <c r="F9" s="18">
        <v>0.85</v>
      </c>
      <c r="G9" s="18" t="s">
        <v>1072</v>
      </c>
      <c r="H9" s="18" t="s">
        <v>260</v>
      </c>
      <c r="I9" s="18">
        <v>29.8</v>
      </c>
      <c r="J9" s="18">
        <f t="shared" si="0"/>
        <v>15.3</v>
      </c>
      <c r="K9" s="18"/>
      <c r="L9" s="18">
        <f t="shared" si="1"/>
        <v>29.8</v>
      </c>
      <c r="M9" s="18">
        <v>15.3</v>
      </c>
      <c r="N9" s="18">
        <f t="shared" si="2"/>
        <v>14.5</v>
      </c>
      <c r="O9" s="18" t="s">
        <v>1150</v>
      </c>
      <c r="P9" s="15"/>
      <c r="Q9" s="24"/>
    </row>
    <row r="10" spans="1:17" s="16" customFormat="1" ht="18" customHeight="1">
      <c r="A10" s="18">
        <v>44</v>
      </c>
      <c r="B10" s="18" t="s">
        <v>821</v>
      </c>
      <c r="C10" s="18" t="s">
        <v>825</v>
      </c>
      <c r="D10" s="18" t="s">
        <v>861</v>
      </c>
      <c r="E10" s="18" t="s">
        <v>862</v>
      </c>
      <c r="F10" s="18">
        <v>0.76800000000000002</v>
      </c>
      <c r="G10" s="18" t="s">
        <v>1072</v>
      </c>
      <c r="H10" s="18" t="s">
        <v>221</v>
      </c>
      <c r="I10" s="18">
        <v>26.9</v>
      </c>
      <c r="J10" s="18">
        <f t="shared" si="0"/>
        <v>13.8</v>
      </c>
      <c r="K10" s="18"/>
      <c r="L10" s="18">
        <f t="shared" si="1"/>
        <v>26.9</v>
      </c>
      <c r="M10" s="18">
        <v>13.8</v>
      </c>
      <c r="N10" s="18">
        <f t="shared" si="2"/>
        <v>13.099999999999998</v>
      </c>
      <c r="O10" s="18" t="s">
        <v>1150</v>
      </c>
      <c r="P10" s="15"/>
      <c r="Q10" s="24"/>
    </row>
    <row r="11" spans="1:17" s="16" customFormat="1" ht="18" customHeight="1">
      <c r="A11" s="18">
        <v>45</v>
      </c>
      <c r="B11" s="18" t="s">
        <v>821</v>
      </c>
      <c r="C11" s="18" t="s">
        <v>825</v>
      </c>
      <c r="D11" s="18" t="s">
        <v>872</v>
      </c>
      <c r="E11" s="18" t="s">
        <v>873</v>
      </c>
      <c r="F11" s="18">
        <v>0.76</v>
      </c>
      <c r="G11" s="18" t="s">
        <v>1072</v>
      </c>
      <c r="H11" s="18" t="s">
        <v>221</v>
      </c>
      <c r="I11" s="18">
        <v>26.6</v>
      </c>
      <c r="J11" s="18">
        <f t="shared" si="0"/>
        <v>13.7</v>
      </c>
      <c r="K11" s="18"/>
      <c r="L11" s="18">
        <f t="shared" si="1"/>
        <v>26.6</v>
      </c>
      <c r="M11" s="18">
        <v>13.7</v>
      </c>
      <c r="N11" s="18">
        <f t="shared" si="2"/>
        <v>12.900000000000002</v>
      </c>
      <c r="O11" s="18" t="s">
        <v>1150</v>
      </c>
      <c r="P11" s="15"/>
      <c r="Q11" s="24"/>
    </row>
    <row r="12" spans="1:17" s="16" customFormat="1" ht="18" customHeight="1">
      <c r="A12" s="18">
        <v>46</v>
      </c>
      <c r="B12" s="18" t="s">
        <v>821</v>
      </c>
      <c r="C12" s="18" t="s">
        <v>825</v>
      </c>
      <c r="D12" s="18" t="s">
        <v>882</v>
      </c>
      <c r="E12" s="18" t="s">
        <v>883</v>
      </c>
      <c r="F12" s="18">
        <v>0.63600000000000001</v>
      </c>
      <c r="G12" s="18" t="s">
        <v>1072</v>
      </c>
      <c r="H12" s="18" t="s">
        <v>221</v>
      </c>
      <c r="I12" s="18">
        <v>22.3</v>
      </c>
      <c r="J12" s="18">
        <f t="shared" si="0"/>
        <v>11.4</v>
      </c>
      <c r="K12" s="18"/>
      <c r="L12" s="18">
        <f t="shared" si="1"/>
        <v>22.3</v>
      </c>
      <c r="M12" s="18">
        <v>11.4</v>
      </c>
      <c r="N12" s="18">
        <f t="shared" si="2"/>
        <v>10.9</v>
      </c>
      <c r="O12" s="18" t="s">
        <v>1150</v>
      </c>
      <c r="P12" s="15"/>
      <c r="Q12" s="24"/>
    </row>
    <row r="13" spans="1:17" s="16" customFormat="1" ht="18" customHeight="1">
      <c r="A13" s="18">
        <v>47</v>
      </c>
      <c r="B13" s="18" t="s">
        <v>821</v>
      </c>
      <c r="C13" s="18" t="s">
        <v>825</v>
      </c>
      <c r="D13" s="18" t="s">
        <v>890</v>
      </c>
      <c r="E13" s="18" t="s">
        <v>891</v>
      </c>
      <c r="F13" s="18">
        <v>0.504</v>
      </c>
      <c r="G13" s="18" t="s">
        <v>1072</v>
      </c>
      <c r="H13" s="18" t="s">
        <v>221</v>
      </c>
      <c r="I13" s="18">
        <v>17.600000000000001</v>
      </c>
      <c r="J13" s="18">
        <f t="shared" si="0"/>
        <v>9.1</v>
      </c>
      <c r="K13" s="18"/>
      <c r="L13" s="18">
        <f t="shared" si="1"/>
        <v>17.600000000000001</v>
      </c>
      <c r="M13" s="18">
        <v>9.1</v>
      </c>
      <c r="N13" s="18">
        <f t="shared" si="2"/>
        <v>8.5000000000000018</v>
      </c>
      <c r="O13" s="18" t="s">
        <v>1150</v>
      </c>
      <c r="P13" s="15"/>
      <c r="Q13" s="24"/>
    </row>
    <row r="14" spans="1:17" s="16" customFormat="1" ht="18" customHeight="1">
      <c r="A14" s="18">
        <v>48</v>
      </c>
      <c r="B14" s="18" t="s">
        <v>821</v>
      </c>
      <c r="C14" s="18" t="s">
        <v>841</v>
      </c>
      <c r="D14" s="18" t="s">
        <v>842</v>
      </c>
      <c r="E14" s="18" t="s">
        <v>843</v>
      </c>
      <c r="F14" s="18">
        <v>0.3</v>
      </c>
      <c r="G14" s="18" t="s">
        <v>1072</v>
      </c>
      <c r="H14" s="18" t="s">
        <v>221</v>
      </c>
      <c r="I14" s="18">
        <v>12</v>
      </c>
      <c r="J14" s="18">
        <f t="shared" si="0"/>
        <v>5.4</v>
      </c>
      <c r="K14" s="18"/>
      <c r="L14" s="18">
        <f t="shared" si="1"/>
        <v>12</v>
      </c>
      <c r="M14" s="18">
        <v>5.4</v>
      </c>
      <c r="N14" s="18">
        <f t="shared" si="2"/>
        <v>6.6</v>
      </c>
      <c r="O14" s="18" t="s">
        <v>1150</v>
      </c>
      <c r="P14" s="15"/>
      <c r="Q14" s="24"/>
    </row>
    <row r="15" spans="1:17" s="16" customFormat="1" ht="18" customHeight="1">
      <c r="A15" s="18">
        <v>49</v>
      </c>
      <c r="B15" s="18" t="s">
        <v>821</v>
      </c>
      <c r="C15" s="18" t="s">
        <v>841</v>
      </c>
      <c r="D15" s="18" t="s">
        <v>847</v>
      </c>
      <c r="E15" s="18" t="s">
        <v>848</v>
      </c>
      <c r="F15" s="18">
        <v>0.53300000000000003</v>
      </c>
      <c r="G15" s="18" t="s">
        <v>1072</v>
      </c>
      <c r="H15" s="18" t="s">
        <v>221</v>
      </c>
      <c r="I15" s="18">
        <v>21.3</v>
      </c>
      <c r="J15" s="18">
        <f t="shared" si="0"/>
        <v>9.6</v>
      </c>
      <c r="K15" s="18"/>
      <c r="L15" s="18">
        <f t="shared" si="1"/>
        <v>21.3</v>
      </c>
      <c r="M15" s="18">
        <v>9.6</v>
      </c>
      <c r="N15" s="18">
        <f t="shared" si="2"/>
        <v>11.700000000000001</v>
      </c>
      <c r="O15" s="18" t="s">
        <v>1150</v>
      </c>
      <c r="P15" s="15"/>
      <c r="Q15" s="24"/>
    </row>
    <row r="16" spans="1:17" s="16" customFormat="1" ht="18" customHeight="1">
      <c r="A16" s="18">
        <v>50</v>
      </c>
      <c r="B16" s="18" t="s">
        <v>821</v>
      </c>
      <c r="C16" s="18" t="s">
        <v>841</v>
      </c>
      <c r="D16" s="18" t="s">
        <v>863</v>
      </c>
      <c r="E16" s="18" t="s">
        <v>864</v>
      </c>
      <c r="F16" s="18">
        <v>1.6519999999999999</v>
      </c>
      <c r="G16" s="18" t="s">
        <v>1072</v>
      </c>
      <c r="H16" s="18" t="s">
        <v>221</v>
      </c>
      <c r="I16" s="18">
        <v>66.099999999999994</v>
      </c>
      <c r="J16" s="18">
        <f t="shared" si="0"/>
        <v>29.7</v>
      </c>
      <c r="K16" s="18"/>
      <c r="L16" s="18">
        <f t="shared" si="1"/>
        <v>66.099999999999994</v>
      </c>
      <c r="M16" s="18">
        <v>29.7</v>
      </c>
      <c r="N16" s="18">
        <f t="shared" si="2"/>
        <v>36.399999999999991</v>
      </c>
      <c r="O16" s="18" t="s">
        <v>1150</v>
      </c>
      <c r="P16" s="15"/>
      <c r="Q16" s="24"/>
    </row>
    <row r="17" spans="1:17" s="16" customFormat="1" ht="18" customHeight="1">
      <c r="A17" s="18">
        <v>51</v>
      </c>
      <c r="B17" s="18" t="s">
        <v>821</v>
      </c>
      <c r="C17" s="18" t="s">
        <v>841</v>
      </c>
      <c r="D17" s="18" t="s">
        <v>880</v>
      </c>
      <c r="E17" s="18" t="s">
        <v>881</v>
      </c>
      <c r="F17" s="18">
        <v>0.3</v>
      </c>
      <c r="G17" s="18" t="s">
        <v>1072</v>
      </c>
      <c r="H17" s="18" t="s">
        <v>221</v>
      </c>
      <c r="I17" s="18">
        <v>12</v>
      </c>
      <c r="J17" s="18">
        <f t="shared" si="0"/>
        <v>5.4</v>
      </c>
      <c r="K17" s="18"/>
      <c r="L17" s="18">
        <f t="shared" si="1"/>
        <v>12</v>
      </c>
      <c r="M17" s="18">
        <v>5.4</v>
      </c>
      <c r="N17" s="18">
        <f t="shared" si="2"/>
        <v>6.6</v>
      </c>
      <c r="O17" s="18" t="s">
        <v>1150</v>
      </c>
      <c r="P17" s="15"/>
      <c r="Q17" s="24"/>
    </row>
    <row r="18" spans="1:17" s="16" customFormat="1" ht="18" customHeight="1">
      <c r="A18" s="18">
        <v>52</v>
      </c>
      <c r="B18" s="18" t="s">
        <v>821</v>
      </c>
      <c r="C18" s="18" t="s">
        <v>841</v>
      </c>
      <c r="D18" s="18" t="s">
        <v>886</v>
      </c>
      <c r="E18" s="18" t="s">
        <v>887</v>
      </c>
      <c r="F18" s="18">
        <v>0.112</v>
      </c>
      <c r="G18" s="18" t="s">
        <v>1072</v>
      </c>
      <c r="H18" s="18" t="s">
        <v>221</v>
      </c>
      <c r="I18" s="18">
        <v>4.5</v>
      </c>
      <c r="J18" s="18">
        <f t="shared" si="0"/>
        <v>2</v>
      </c>
      <c r="K18" s="18"/>
      <c r="L18" s="18">
        <f t="shared" si="1"/>
        <v>4.5</v>
      </c>
      <c r="M18" s="18">
        <v>2</v>
      </c>
      <c r="N18" s="18">
        <f t="shared" si="2"/>
        <v>2.5</v>
      </c>
      <c r="O18" s="18" t="s">
        <v>1150</v>
      </c>
      <c r="P18" s="15"/>
      <c r="Q18" s="24"/>
    </row>
    <row r="19" spans="1:17" s="16" customFormat="1" ht="18" customHeight="1">
      <c r="A19" s="18">
        <v>53</v>
      </c>
      <c r="B19" s="18" t="s">
        <v>821</v>
      </c>
      <c r="C19" s="18" t="s">
        <v>841</v>
      </c>
      <c r="D19" s="18" t="s">
        <v>886</v>
      </c>
      <c r="E19" s="18" t="s">
        <v>888</v>
      </c>
      <c r="F19" s="18">
        <v>0.52800000000000002</v>
      </c>
      <c r="G19" s="18" t="s">
        <v>1072</v>
      </c>
      <c r="H19" s="18" t="s">
        <v>221</v>
      </c>
      <c r="I19" s="18">
        <v>37.9</v>
      </c>
      <c r="J19" s="18">
        <f t="shared" si="0"/>
        <v>9.5</v>
      </c>
      <c r="K19" s="18"/>
      <c r="L19" s="18">
        <f t="shared" si="1"/>
        <v>37.9</v>
      </c>
      <c r="M19" s="18">
        <v>9.5</v>
      </c>
      <c r="N19" s="18">
        <f t="shared" si="2"/>
        <v>28.4</v>
      </c>
      <c r="O19" s="18" t="s">
        <v>1150</v>
      </c>
      <c r="P19" s="15"/>
      <c r="Q19" s="24"/>
    </row>
    <row r="20" spans="1:17" s="16" customFormat="1" ht="18" customHeight="1">
      <c r="A20" s="18">
        <v>54</v>
      </c>
      <c r="B20" s="18" t="s">
        <v>821</v>
      </c>
      <c r="C20" s="18" t="s">
        <v>841</v>
      </c>
      <c r="D20" s="18" t="s">
        <v>886</v>
      </c>
      <c r="E20" s="18" t="s">
        <v>889</v>
      </c>
      <c r="F20" s="18">
        <v>0.30099999999999999</v>
      </c>
      <c r="G20" s="18" t="s">
        <v>1072</v>
      </c>
      <c r="H20" s="18" t="s">
        <v>221</v>
      </c>
      <c r="I20" s="18">
        <v>12</v>
      </c>
      <c r="J20" s="18">
        <f t="shared" si="0"/>
        <v>5.4</v>
      </c>
      <c r="K20" s="18"/>
      <c r="L20" s="18">
        <f t="shared" si="1"/>
        <v>12</v>
      </c>
      <c r="M20" s="18">
        <v>5.4</v>
      </c>
      <c r="N20" s="18">
        <f t="shared" si="2"/>
        <v>6.6</v>
      </c>
      <c r="O20" s="18" t="s">
        <v>1150</v>
      </c>
      <c r="P20" s="15"/>
      <c r="Q20" s="24"/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2017-01-18T10:20:28Z</dcterms:modified>
</cp:coreProperties>
</file>